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1580" windowHeight="6852" activeTab="0"/>
  </bookViews>
  <sheets>
    <sheet name="Page 1 - PlanningAgent" sheetId="1" r:id="rId1"/>
    <sheet name="Page 2 Détail calcul" sheetId="2" r:id="rId2"/>
  </sheets>
  <definedNames>
    <definedName name="_xlnm.Print_Titles" localSheetId="0">'Page 1 - PlanningAgent'!$1:$3</definedName>
    <definedName name="_xlnm.Print_Area" localSheetId="0">'Page 1 - PlanningAgent'!$A$1:$AB$83</definedName>
    <definedName name="_xlnm.Print_Area" localSheetId="1">'Page 2 Détail calcul'!$A$1:$J$71</definedName>
  </definedNames>
  <calcPr fullCalcOnLoad="1"/>
</workbook>
</file>

<file path=xl/sharedStrings.xml><?xml version="1.0" encoding="utf-8"?>
<sst xmlns="http://schemas.openxmlformats.org/spreadsheetml/2006/main" count="813" uniqueCount="82">
  <si>
    <t>mardi</t>
  </si>
  <si>
    <t>mercredi</t>
  </si>
  <si>
    <t>jeudi</t>
  </si>
  <si>
    <t>vendredi</t>
  </si>
  <si>
    <t>samedi</t>
  </si>
  <si>
    <t>dimanche</t>
  </si>
  <si>
    <t>lundi</t>
  </si>
  <si>
    <t>OCTOBRE</t>
  </si>
  <si>
    <t>NOVEMBRE</t>
  </si>
  <si>
    <t>DECEMBRE</t>
  </si>
  <si>
    <t>JANVIER</t>
  </si>
  <si>
    <t>SEPTEMBRE</t>
  </si>
  <si>
    <t>JUILLET</t>
  </si>
  <si>
    <t>FEVRIER</t>
  </si>
  <si>
    <t>MARS</t>
  </si>
  <si>
    <t>AVRIL</t>
  </si>
  <si>
    <t>MAI</t>
  </si>
  <si>
    <t>JUIN</t>
  </si>
  <si>
    <t>FERIE</t>
  </si>
  <si>
    <t>h</t>
  </si>
  <si>
    <t>AOUT</t>
  </si>
  <si>
    <t>minutes</t>
  </si>
  <si>
    <t>NOM DE LA COLLECTIVITE :</t>
  </si>
  <si>
    <t>heures payées par semaine</t>
  </si>
  <si>
    <t>heures</t>
  </si>
  <si>
    <t>heures payées par mois</t>
  </si>
  <si>
    <t xml:space="preserve">heures faites correspondent à </t>
  </si>
  <si>
    <t xml:space="preserve">heures payées par mois correspondent à </t>
  </si>
  <si>
    <t>Date de début du contrat :</t>
  </si>
  <si>
    <t>Date de fin du contrat :</t>
  </si>
  <si>
    <t>Nombre de jours du dernier mois</t>
  </si>
  <si>
    <t>Durée du contrat (en mois)</t>
  </si>
  <si>
    <t>Nombre de jours du premier mois</t>
  </si>
  <si>
    <t>Nombre de jours sur les autres mois</t>
  </si>
  <si>
    <t>Calcul de la durée du contrat :</t>
  </si>
  <si>
    <t>NOM ET PRENOM DE L'AGENT:</t>
  </si>
  <si>
    <t>DATE DE DEBUT DU CONTRAT :</t>
  </si>
  <si>
    <t>DATE DE FIN DU CONTRAT :</t>
  </si>
  <si>
    <t>REFERENCES DE CALCUL :</t>
  </si>
  <si>
    <t>Nombre d'heures de travail payées sur la période :</t>
  </si>
  <si>
    <t>Nombre d'heures payées par mois :</t>
  </si>
  <si>
    <t>heures payées sur</t>
  </si>
  <si>
    <t xml:space="preserve">mois correspondent à </t>
  </si>
  <si>
    <t>heures payées</t>
  </si>
  <si>
    <t>∕</t>
  </si>
  <si>
    <t>x 1820 / 1607</t>
  </si>
  <si>
    <t>Nombre d'heures de travail effectuées sur la période (voir le résultat de la page 1) :</t>
  </si>
  <si>
    <t xml:space="preserve"> x 35 / 151,67</t>
  </si>
  <si>
    <t>heures/semaine soit :</t>
  </si>
  <si>
    <t>Jour début de contrat</t>
  </si>
  <si>
    <t>Mois début de contrat</t>
  </si>
  <si>
    <t>Jour fin de contrat</t>
  </si>
  <si>
    <t>Mois fin de contrat</t>
  </si>
  <si>
    <t>Valeur entière DHS</t>
  </si>
  <si>
    <t>Valeur décimale convertie en minutes</t>
  </si>
  <si>
    <t>Nombre d'heures payées par semaine :</t>
  </si>
  <si>
    <t>Année début de contrat</t>
  </si>
  <si>
    <t>Année fin de contrat</t>
  </si>
  <si>
    <t>Nombre d'heures de travail effectuées sur la période :</t>
  </si>
  <si>
    <t>N.B. : ce planning est construit à partir du calendrier national.</t>
  </si>
  <si>
    <t>CONCLUSION :</t>
  </si>
  <si>
    <t>Nombre d'heures de travail à effectuer sur la période de contrat au titre de la journée de solidarité :</t>
  </si>
  <si>
    <t>Nombre d'heures à effectuer sur la période</t>
  </si>
  <si>
    <t>*Il faut bien faire une différence entre le nombre d’heures de travail effectif annuel soit 1607 heures et la durée d’heures annuelles rémunérées, 1820. Cela résulte de la somme des congés annuels et du forfait de jours fériés ( 365 - 104 jous de WE - 25 jours CA- 8 jours fériés)</t>
  </si>
  <si>
    <t>La durée hebdomadaire à retenir (qui sera indiquée sur l'acte d'engagement et servira pour la paie) est égale à  :</t>
  </si>
  <si>
    <t>ATTENTION :</t>
  </si>
  <si>
    <r>
      <rPr>
        <b/>
        <sz val="10"/>
        <rFont val="Verdana"/>
        <family val="2"/>
      </rPr>
      <t>Un agent à temps complet :</t>
    </r>
    <r>
      <rPr>
        <i/>
        <sz val="10"/>
        <rFont val="Verdana"/>
        <family val="2"/>
      </rPr>
      <t xml:space="preserve">
-&gt; doit effectuer 1 600 heures de travail dans l'année + 7 heures pour la journée de solidarité
-&gt; est payé 1 820 heures par an (35Heures x52 semaines)
-&gt; est payé 151,67 heures par mois
-&gt; est payé 35 heures par semaine</t>
    </r>
  </si>
  <si>
    <t>Week end</t>
  </si>
  <si>
    <t>vacances scolaires</t>
  </si>
  <si>
    <r>
      <t xml:space="preserve">Complétez ce calendrier en indiquant des valeurs décimales (ex : si l'agent travaille 7h15min par jour, inscrire 7.25 h). Vous obtiendrez en bas du document le nombre d'heures effectuées dans l'année et la durée hebdomadaire de service à retenir. </t>
    </r>
    <r>
      <rPr>
        <b/>
        <u val="single"/>
        <sz val="8"/>
        <rFont val="Arial"/>
        <family val="2"/>
      </rPr>
      <t>ATTENTION : seuls les jours réellement travaillés dans la période du contrat de travail doivent être indiqués.</t>
    </r>
  </si>
  <si>
    <r>
      <t xml:space="preserve">Si vous utilisez ce simulateur, le calcul d'annualisation doit être fait tous les ans, mais conduit à deux hypothèses :
- soit le temps de travail de l'agent sera ajusté tous les ans. Si le planning de l'agent ne lui permet pas une année de réaliser son temps de travail, il faudra rajouter du temps, par exemple aux vacances scolaires. Si le planning de l'agent le conduit à réaliser plus que ce qu'il devrait, alors soit la collectivité lui ote quelques jours de travail soit elle lui rémunére les quelques heures en heures complémentaires/supplémentaires.
</t>
    </r>
    <r>
      <rPr>
        <i/>
        <sz val="10"/>
        <rFont val="Verdana"/>
        <family val="2"/>
      </rPr>
      <t>Exemple : si l'agent est nommé sur un poste à 27h17 minutes en 2018/2019 (1252.46 heures à effectuer ) et que pour la rentrée scolaire 2019/2020, l'agent devra effectuer réellement  1260 heures, alors l'agent devra à la collectivité 7,54 heures que la collectivité devra caler dans son planning. Par contre, si pour l'année scolaire 2020/2021 l'agent ne doit effectuer que 1250 heures, alors la collectivité soit donnera 2,56 heures en récupération à l'agent soit paiera 2,56 heures complémentaires.</t>
    </r>
    <r>
      <rPr>
        <sz val="10"/>
        <rFont val="Verdana"/>
        <family val="2"/>
      </rPr>
      <t xml:space="preserve">
- soit la collectivité considère qu'en fonction du nombre de jours travaillés chaque année, un "lissage du nombre d'heures" se fait d'une année sur l'autre. Aussi, si l'agent travaille quelques heures en moins sur une année, il est considéré qu'il travaillera quelques heures en plus une autre année.</t>
    </r>
  </si>
  <si>
    <t>En résumé voici les étapes à suivre pour utiliser ce simulateur :</t>
  </si>
  <si>
    <t>entrer la date de début et la date de fin de contrat</t>
  </si>
  <si>
    <t>saisir les heures planifiées sur la période de contrat de travail ( jour par jour)</t>
  </si>
  <si>
    <t>le total des heures à effectuer apparait en cellule I 83 de la page 1</t>
  </si>
  <si>
    <t>En page 2, différents calculs sont automatiquement effectués</t>
  </si>
  <si>
    <t>la durée hebdomadaire à payer apparait en cellule G40</t>
  </si>
  <si>
    <t>Il n'y a pas lieu de payer en plus les jours fériés et les congés annuels qui ont été intégrés en référence aux 1607 heures</t>
  </si>
  <si>
    <t>le nombre d'heures au titre de la journée de solidarité est calculé (il conviendra de demander à l'agent de réaliser ces heures en plus de celles arrêtées dans le planning)</t>
  </si>
  <si>
    <r>
      <t>ANNEE SCOLAIRE 2024-2025
(</t>
    </r>
    <r>
      <rPr>
        <b/>
        <sz val="10"/>
        <rFont val="Verdana"/>
        <family val="2"/>
      </rPr>
      <t xml:space="preserve">Aucun texte réglementaire ne prévoit le calcul de l’annualisation du temps
 de travail des agents tant à temps complet qu’à temps non complet.)
Cet outil vous est proposé mais ne fait pas valeur juridique.
</t>
    </r>
  </si>
  <si>
    <t>jour de rentrée des enseignants si vous ne l'avez pas déjà prise en compte dans le calcul d'heures de l'année scolaire 2023/2024</t>
  </si>
  <si>
    <t>pas de cours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</si>
</sst>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h:mm;@"/>
    <numFmt numFmtId="167" formatCode="h:mm:ss;@"/>
    <numFmt numFmtId="168" formatCode="[$-40C]dddd\ d\ mmmm\ yyyy"/>
    <numFmt numFmtId="169" formatCode="&quot;Vrai&quot;;&quot;Vrai&quot;;&quot;Faux&quot;"/>
    <numFmt numFmtId="170" formatCode="&quot;Actif&quot;;&quot;Actif&quot;;&quot;Inactif&quot;"/>
    <numFmt numFmtId="171" formatCode="[$€-2]\ #,##0.00_);[Red]\([$€-2]\ #,##0.00\)"/>
    <numFmt numFmtId="172" formatCode="0.0"/>
    <numFmt numFmtId="173" formatCode="0.0000000000"/>
    <numFmt numFmtId="174" formatCode="0.00000000"/>
    <numFmt numFmtId="175" formatCode="0.00000"/>
    <numFmt numFmtId="176" formatCode="0.000"/>
  </numFmts>
  <fonts count="81">
    <font>
      <sz val="10"/>
      <name val="Arial"/>
      <family val="0"/>
    </font>
    <font>
      <sz val="10"/>
      <color indexed="10"/>
      <name val="Arial"/>
      <family val="2"/>
    </font>
    <font>
      <sz val="8"/>
      <name val="Arial"/>
      <family val="2"/>
    </font>
    <font>
      <b/>
      <sz val="10"/>
      <name val="Arial"/>
      <family val="2"/>
    </font>
    <font>
      <i/>
      <sz val="8"/>
      <name val="Arial"/>
      <family val="2"/>
    </font>
    <font>
      <i/>
      <sz val="10"/>
      <name val="Arial"/>
      <family val="2"/>
    </font>
    <font>
      <b/>
      <sz val="14"/>
      <name val="Verdana"/>
      <family val="2"/>
    </font>
    <font>
      <b/>
      <sz val="10"/>
      <name val="Verdana"/>
      <family val="2"/>
    </font>
    <font>
      <sz val="10"/>
      <name val="Verdana"/>
      <family val="2"/>
    </font>
    <font>
      <b/>
      <u val="single"/>
      <sz val="10"/>
      <name val="Verdana"/>
      <family val="2"/>
    </font>
    <font>
      <b/>
      <i/>
      <sz val="10"/>
      <name val="Verdana"/>
      <family val="2"/>
    </font>
    <font>
      <u val="single"/>
      <sz val="10"/>
      <name val="Verdana"/>
      <family val="2"/>
    </font>
    <font>
      <sz val="8"/>
      <name val="Verdana"/>
      <family val="2"/>
    </font>
    <font>
      <i/>
      <sz val="10"/>
      <name val="Verdana"/>
      <family val="2"/>
    </font>
    <font>
      <b/>
      <u val="single"/>
      <sz val="8"/>
      <name val="Arial"/>
      <family val="2"/>
    </font>
    <font>
      <sz val="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55"/>
      <name val="Arial"/>
      <family val="2"/>
    </font>
    <font>
      <i/>
      <sz val="10"/>
      <color indexed="55"/>
      <name val="Arial"/>
      <family val="2"/>
    </font>
    <font>
      <i/>
      <sz val="10"/>
      <color indexed="10"/>
      <name val="Arial"/>
      <family val="2"/>
    </font>
    <font>
      <b/>
      <sz val="10"/>
      <color indexed="55"/>
      <name val="Arial"/>
      <family val="2"/>
    </font>
    <font>
      <b/>
      <i/>
      <sz val="10"/>
      <color indexed="55"/>
      <name val="Arial"/>
      <family val="2"/>
    </font>
    <font>
      <sz val="10"/>
      <color indexed="22"/>
      <name val="Verdana"/>
      <family val="2"/>
    </font>
    <font>
      <sz val="10"/>
      <color indexed="9"/>
      <name val="Verdana"/>
      <family val="2"/>
    </font>
    <font>
      <sz val="10"/>
      <color indexed="10"/>
      <name val="Verdana"/>
      <family val="2"/>
    </font>
    <font>
      <i/>
      <sz val="10"/>
      <color indexed="30"/>
      <name val="Verdana"/>
      <family val="2"/>
    </font>
    <font>
      <sz val="10"/>
      <color indexed="30"/>
      <name val="Verdana"/>
      <family val="2"/>
    </font>
    <font>
      <b/>
      <sz val="10"/>
      <color indexed="10"/>
      <name val="Verdana"/>
      <family val="2"/>
    </font>
    <font>
      <b/>
      <sz val="10"/>
      <color indexed="14"/>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tint="-0.24997000396251678"/>
      <name val="Arial"/>
      <family val="2"/>
    </font>
    <font>
      <i/>
      <sz val="10"/>
      <color theme="0" tint="-0.24997000396251678"/>
      <name val="Arial"/>
      <family val="2"/>
    </font>
    <font>
      <i/>
      <sz val="10"/>
      <color rgb="FFFF0000"/>
      <name val="Arial"/>
      <family val="2"/>
    </font>
    <font>
      <b/>
      <sz val="10"/>
      <color theme="0" tint="-0.24997000396251678"/>
      <name val="Arial"/>
      <family val="2"/>
    </font>
    <font>
      <b/>
      <i/>
      <sz val="10"/>
      <color theme="0" tint="-0.24997000396251678"/>
      <name val="Arial"/>
      <family val="2"/>
    </font>
    <font>
      <sz val="10"/>
      <color rgb="FFFF0000"/>
      <name val="Arial"/>
      <family val="2"/>
    </font>
    <font>
      <sz val="10"/>
      <color theme="0" tint="-0.1499900072813034"/>
      <name val="Verdana"/>
      <family val="2"/>
    </font>
    <font>
      <sz val="10"/>
      <color theme="0"/>
      <name val="Verdana"/>
      <family val="2"/>
    </font>
    <font>
      <sz val="10"/>
      <color rgb="FFFF0000"/>
      <name val="Verdana"/>
      <family val="2"/>
    </font>
    <font>
      <i/>
      <sz val="10"/>
      <color rgb="FF0070C0"/>
      <name val="Verdana"/>
      <family val="2"/>
    </font>
    <font>
      <sz val="10"/>
      <color rgb="FF0070C0"/>
      <name val="Verdana"/>
      <family val="2"/>
    </font>
    <font>
      <b/>
      <sz val="10"/>
      <color rgb="FFFF0000"/>
      <name val="Verdana"/>
      <family val="2"/>
    </font>
    <font>
      <b/>
      <sz val="10"/>
      <color rgb="FFCC0099"/>
      <name val="Arial"/>
      <family val="2"/>
    </font>
    <font>
      <sz val="8"/>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1499900072813034"/>
        <bgColor indexed="64"/>
      </patternFill>
    </fill>
    <fill>
      <patternFill patternType="solid">
        <fgColor rgb="FFFFC000"/>
        <bgColor indexed="64"/>
      </patternFill>
    </fill>
    <fill>
      <patternFill patternType="lightUp"/>
    </fill>
    <fill>
      <patternFill patternType="solid">
        <fgColor theme="0"/>
        <bgColor indexed="64"/>
      </patternFill>
    </fill>
    <fill>
      <patternFill patternType="solid">
        <fgColor theme="9" tint="-0.24997000396251678"/>
        <bgColor indexed="64"/>
      </patternFill>
    </fill>
    <fill>
      <patternFill patternType="solid">
        <fgColor theme="2"/>
        <bgColor indexed="64"/>
      </patternFill>
    </fill>
    <fill>
      <patternFill patternType="solid">
        <fgColor theme="6"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double"/>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style="double"/>
    </border>
    <border>
      <left>
        <color indexed="63"/>
      </left>
      <right style="double"/>
      <top style="double"/>
      <bottom style="double"/>
    </border>
    <border>
      <left style="medium"/>
      <right>
        <color indexed="63"/>
      </right>
      <top style="medium"/>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241">
    <xf numFmtId="0" fontId="0" fillId="0" borderId="0" xfId="0"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left"/>
    </xf>
    <xf numFmtId="0" fontId="0" fillId="33" borderId="10" xfId="0" applyFont="1" applyFill="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1" fillId="0" borderId="0" xfId="0" applyFont="1" applyAlignment="1">
      <alignment horizontal="lef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right"/>
    </xf>
    <xf numFmtId="0" fontId="0" fillId="0" borderId="0" xfId="0" applyAlignment="1">
      <alignment/>
    </xf>
    <xf numFmtId="0" fontId="0" fillId="0" borderId="0" xfId="0" applyFont="1" applyAlignment="1">
      <alignment/>
    </xf>
    <xf numFmtId="0" fontId="0" fillId="0" borderId="0" xfId="0" applyBorder="1" applyAlignment="1">
      <alignment/>
    </xf>
    <xf numFmtId="0" fontId="3" fillId="0" borderId="0" xfId="0" applyFont="1" applyBorder="1" applyAlignment="1" applyProtection="1">
      <alignment horizontal="left" vertical="center"/>
      <protection/>
    </xf>
    <xf numFmtId="0" fontId="3" fillId="0" borderId="0" xfId="0" applyFont="1" applyBorder="1" applyAlignment="1">
      <alignment horizontal="right" vertical="center" wrapText="1"/>
    </xf>
    <xf numFmtId="0" fontId="4" fillId="0" borderId="0" xfId="0" applyFont="1" applyBorder="1" applyAlignment="1">
      <alignment wrapText="1"/>
    </xf>
    <xf numFmtId="0" fontId="5" fillId="0" borderId="0" xfId="0" applyFont="1" applyBorder="1" applyAlignment="1">
      <alignment vertical="center" wrapText="1"/>
    </xf>
    <xf numFmtId="0" fontId="0" fillId="0" borderId="0" xfId="0" applyBorder="1" applyAlignment="1">
      <alignment/>
    </xf>
    <xf numFmtId="0" fontId="5" fillId="0" borderId="0" xfId="0" applyFont="1" applyBorder="1" applyAlignment="1">
      <alignment horizontal="left" vertical="center" wrapText="1"/>
    </xf>
    <xf numFmtId="0" fontId="0" fillId="0" borderId="0" xfId="0" applyFont="1" applyBorder="1" applyAlignment="1">
      <alignment/>
    </xf>
    <xf numFmtId="0" fontId="0" fillId="0" borderId="11" xfId="0" applyFont="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horizontal="left"/>
    </xf>
    <xf numFmtId="0" fontId="0" fillId="0" borderId="11" xfId="0" applyFont="1" applyBorder="1" applyAlignment="1">
      <alignment horizontal="left"/>
    </xf>
    <xf numFmtId="0" fontId="67" fillId="0" borderId="0" xfId="0" applyFont="1" applyAlignment="1">
      <alignment horizontal="center"/>
    </xf>
    <xf numFmtId="1" fontId="68" fillId="0" borderId="0" xfId="0" applyNumberFormat="1" applyFont="1" applyFill="1" applyBorder="1" applyAlignment="1">
      <alignment horizontal="center"/>
    </xf>
    <xf numFmtId="0" fontId="67" fillId="0" borderId="0" xfId="0" applyFont="1" applyFill="1" applyAlignment="1">
      <alignment horizontal="center"/>
    </xf>
    <xf numFmtId="1" fontId="67" fillId="0" borderId="0" xfId="0" applyNumberFormat="1" applyFont="1" applyAlignment="1">
      <alignment horizontal="center"/>
    </xf>
    <xf numFmtId="0" fontId="68" fillId="0" borderId="0" xfId="0" applyFont="1" applyAlignment="1">
      <alignment horizontal="center"/>
    </xf>
    <xf numFmtId="0" fontId="0" fillId="0" borderId="0" xfId="0" applyFont="1" applyFill="1" applyBorder="1" applyAlignment="1" applyProtection="1">
      <alignment horizontal="center"/>
      <protection locked="0"/>
    </xf>
    <xf numFmtId="0" fontId="0" fillId="0" borderId="12" xfId="0" applyFont="1" applyBorder="1" applyAlignment="1">
      <alignment vertical="center" wrapText="1"/>
    </xf>
    <xf numFmtId="0" fontId="5" fillId="0" borderId="0" xfId="0" applyFont="1" applyBorder="1" applyAlignment="1">
      <alignment wrapText="1"/>
    </xf>
    <xf numFmtId="0" fontId="5" fillId="0" borderId="0" xfId="0" applyFont="1" applyAlignment="1">
      <alignment wrapText="1"/>
    </xf>
    <xf numFmtId="0" fontId="69" fillId="0" borderId="0" xfId="0" applyFont="1" applyAlignment="1">
      <alignment vertical="center" wrapText="1"/>
    </xf>
    <xf numFmtId="0" fontId="70" fillId="0" borderId="0" xfId="0" applyFont="1" applyFill="1" applyBorder="1" applyAlignment="1">
      <alignment horizontal="center" vertical="center"/>
    </xf>
    <xf numFmtId="0" fontId="71" fillId="0" borderId="0" xfId="0" applyFont="1" applyAlignment="1">
      <alignment horizontal="center" vertical="center" wrapText="1"/>
    </xf>
    <xf numFmtId="0" fontId="67" fillId="0" borderId="0" xfId="0" applyFont="1" applyBorder="1" applyAlignment="1">
      <alignment horizontal="center"/>
    </xf>
    <xf numFmtId="0" fontId="70" fillId="0" borderId="0" xfId="0" applyFont="1" applyFill="1" applyAlignment="1">
      <alignment horizontal="center"/>
    </xf>
    <xf numFmtId="0" fontId="67" fillId="0" borderId="0" xfId="0" applyFont="1" applyAlignment="1">
      <alignment horizontal="center" vertical="center"/>
    </xf>
    <xf numFmtId="0" fontId="70" fillId="0" borderId="0" xfId="0" applyFont="1" applyFill="1" applyAlignment="1">
      <alignment horizontal="center" vertical="center"/>
    </xf>
    <xf numFmtId="0" fontId="72" fillId="0" borderId="0" xfId="0" applyFont="1" applyFill="1" applyBorder="1" applyAlignment="1" applyProtection="1">
      <alignment horizontal="center"/>
      <protection locked="0"/>
    </xf>
    <xf numFmtId="0" fontId="4" fillId="0" borderId="13" xfId="0" applyFont="1" applyBorder="1" applyAlignment="1">
      <alignment vertical="center" wrapText="1"/>
    </xf>
    <xf numFmtId="0" fontId="4" fillId="0" borderId="13" xfId="0" applyFont="1" applyFill="1" applyBorder="1" applyAlignment="1" applyProtection="1">
      <alignment/>
      <protection locked="0"/>
    </xf>
    <xf numFmtId="0" fontId="0" fillId="0" borderId="0" xfId="0" applyFont="1" applyFill="1" applyBorder="1" applyAlignment="1" applyProtection="1">
      <alignment/>
      <protection locked="0"/>
    </xf>
    <xf numFmtId="0" fontId="68" fillId="0" borderId="0" xfId="0" applyFont="1" applyFill="1" applyAlignment="1">
      <alignment horizontal="center"/>
    </xf>
    <xf numFmtId="0" fontId="8" fillId="0" borderId="0" xfId="0" applyFont="1" applyAlignment="1">
      <alignment/>
    </xf>
    <xf numFmtId="0" fontId="8" fillId="0" borderId="0" xfId="0" applyFont="1" applyBorder="1" applyAlignment="1">
      <alignment horizontal="left"/>
    </xf>
    <xf numFmtId="0" fontId="9" fillId="0" borderId="0" xfId="0" applyFont="1" applyAlignment="1">
      <alignment/>
    </xf>
    <xf numFmtId="0" fontId="8" fillId="0" borderId="0" xfId="0" applyFont="1" applyFill="1" applyBorder="1" applyAlignment="1">
      <alignment horizontal="center" vertical="center" wrapText="1"/>
    </xf>
    <xf numFmtId="0" fontId="11" fillId="0" borderId="0" xfId="0" applyFont="1" applyAlignment="1">
      <alignment horizontal="left"/>
    </xf>
    <xf numFmtId="0" fontId="8" fillId="0" borderId="0" xfId="0" applyFont="1" applyBorder="1" applyAlignment="1">
      <alignment horizontal="center"/>
    </xf>
    <xf numFmtId="0" fontId="8" fillId="0" borderId="0" xfId="0" applyFont="1" applyAlignment="1">
      <alignment horizontal="left"/>
    </xf>
    <xf numFmtId="14" fontId="8" fillId="0" borderId="0" xfId="0" applyNumberFormat="1" applyFont="1" applyFill="1" applyBorder="1" applyAlignment="1">
      <alignment/>
    </xf>
    <xf numFmtId="0" fontId="73" fillId="0" borderId="0" xfId="0" applyFont="1" applyAlignment="1">
      <alignment horizontal="left"/>
    </xf>
    <xf numFmtId="14" fontId="8" fillId="0" borderId="0" xfId="0" applyNumberFormat="1" applyFont="1" applyBorder="1" applyAlignment="1">
      <alignment horizontal="center"/>
    </xf>
    <xf numFmtId="2" fontId="74" fillId="0" borderId="0" xfId="0" applyNumberFormat="1" applyFont="1" applyBorder="1" applyAlignment="1">
      <alignment horizontal="center"/>
    </xf>
    <xf numFmtId="2" fontId="8" fillId="0" borderId="0" xfId="0" applyNumberFormat="1" applyFont="1" applyAlignment="1">
      <alignment/>
    </xf>
    <xf numFmtId="2" fontId="8" fillId="34" borderId="0" xfId="0" applyNumberFormat="1" applyFont="1" applyFill="1" applyAlignment="1">
      <alignment horizontal="center"/>
    </xf>
    <xf numFmtId="0" fontId="8" fillId="0" borderId="0" xfId="0" applyFont="1" applyFill="1" applyAlignment="1">
      <alignment horizontal="left"/>
    </xf>
    <xf numFmtId="2" fontId="8" fillId="0" borderId="0" xfId="0" applyNumberFormat="1" applyFont="1" applyFill="1" applyAlignment="1">
      <alignment horizontal="center"/>
    </xf>
    <xf numFmtId="0" fontId="8" fillId="0" borderId="0" xfId="0" applyFont="1" applyFill="1" applyAlignment="1">
      <alignment/>
    </xf>
    <xf numFmtId="3" fontId="8" fillId="0" borderId="0" xfId="0" applyNumberFormat="1" applyFont="1" applyAlignment="1">
      <alignment horizontal="center"/>
    </xf>
    <xf numFmtId="0" fontId="8" fillId="0" borderId="0" xfId="0" applyFont="1" applyAlignment="1">
      <alignment horizontal="center"/>
    </xf>
    <xf numFmtId="4" fontId="8" fillId="34" borderId="0" xfId="0" applyNumberFormat="1" applyFont="1" applyFill="1" applyAlignment="1">
      <alignment horizontal="center"/>
    </xf>
    <xf numFmtId="4" fontId="8" fillId="34" borderId="0" xfId="0" applyNumberFormat="1" applyFont="1" applyFill="1" applyBorder="1" applyAlignment="1">
      <alignment horizontal="center"/>
    </xf>
    <xf numFmtId="0" fontId="8" fillId="0" borderId="0" xfId="0" applyFont="1" applyAlignment="1">
      <alignment/>
    </xf>
    <xf numFmtId="4" fontId="8" fillId="0" borderId="0" xfId="0" applyNumberFormat="1" applyFont="1" applyFill="1" applyAlignment="1">
      <alignment horizontal="center"/>
    </xf>
    <xf numFmtId="0" fontId="8" fillId="0" borderId="0" xfId="0" applyFont="1" applyFill="1" applyAlignment="1">
      <alignment horizontal="center"/>
    </xf>
    <xf numFmtId="4" fontId="75" fillId="0" borderId="0" xfId="0" applyNumberFormat="1" applyFont="1" applyFill="1" applyAlignment="1">
      <alignment horizontal="center"/>
    </xf>
    <xf numFmtId="0" fontId="76" fillId="0" borderId="0" xfId="0" applyFont="1" applyFill="1" applyAlignment="1">
      <alignment/>
    </xf>
    <xf numFmtId="4" fontId="76" fillId="0" borderId="0" xfId="0" applyNumberFormat="1" applyFont="1" applyFill="1" applyAlignment="1">
      <alignment horizontal="center"/>
    </xf>
    <xf numFmtId="0" fontId="76" fillId="0" borderId="0" xfId="0" applyFont="1" applyFill="1" applyAlignment="1">
      <alignment horizontal="right"/>
    </xf>
    <xf numFmtId="4" fontId="76" fillId="0" borderId="0" xfId="0" applyNumberFormat="1" applyFont="1" applyFill="1" applyAlignment="1">
      <alignment horizontal="right"/>
    </xf>
    <xf numFmtId="0" fontId="76" fillId="0" borderId="0" xfId="0" applyFont="1" applyFill="1" applyAlignment="1">
      <alignment horizontal="left"/>
    </xf>
    <xf numFmtId="0" fontId="11" fillId="0" borderId="0" xfId="0" applyFont="1" applyAlignment="1">
      <alignment horizontal="center"/>
    </xf>
    <xf numFmtId="2" fontId="8" fillId="34" borderId="0" xfId="0" applyNumberFormat="1" applyFont="1" applyFill="1" applyBorder="1" applyAlignment="1">
      <alignment horizontal="center"/>
    </xf>
    <xf numFmtId="4" fontId="77" fillId="0" borderId="0" xfId="0" applyNumberFormat="1" applyFont="1" applyFill="1" applyAlignment="1">
      <alignment horizontal="center"/>
    </xf>
    <xf numFmtId="2" fontId="76" fillId="0" borderId="0" xfId="0" applyNumberFormat="1" applyFont="1" applyFill="1" applyBorder="1" applyAlignment="1">
      <alignment horizontal="left"/>
    </xf>
    <xf numFmtId="2" fontId="8" fillId="0" borderId="0" xfId="0" applyNumberFormat="1" applyFont="1" applyAlignment="1">
      <alignment horizontal="center"/>
    </xf>
    <xf numFmtId="0" fontId="8" fillId="0" borderId="0" xfId="0" applyFont="1" applyBorder="1" applyAlignment="1">
      <alignment/>
    </xf>
    <xf numFmtId="1" fontId="78" fillId="0" borderId="0" xfId="0" applyNumberFormat="1" applyFont="1" applyFill="1" applyAlignment="1">
      <alignment horizontal="right"/>
    </xf>
    <xf numFmtId="0" fontId="78" fillId="0" borderId="0" xfId="0" applyFont="1" applyFill="1" applyAlignment="1">
      <alignment horizontal="center"/>
    </xf>
    <xf numFmtId="0" fontId="78" fillId="0" borderId="0" xfId="0" applyFont="1" applyFill="1" applyAlignment="1">
      <alignment/>
    </xf>
    <xf numFmtId="0" fontId="78" fillId="0" borderId="0" xfId="0" applyFont="1" applyFill="1" applyAlignment="1">
      <alignment horizontal="left"/>
    </xf>
    <xf numFmtId="0" fontId="8" fillId="0" borderId="0" xfId="0" applyFont="1" applyAlignment="1">
      <alignment vertical="center"/>
    </xf>
    <xf numFmtId="2" fontId="8" fillId="0" borderId="0" xfId="0" applyNumberFormat="1" applyFont="1" applyAlignment="1">
      <alignment horizontal="right" vertical="center"/>
    </xf>
    <xf numFmtId="0" fontId="8" fillId="0" borderId="0" xfId="0" applyFont="1" applyAlignment="1">
      <alignment horizontal="left" vertical="center"/>
    </xf>
    <xf numFmtId="1" fontId="78" fillId="34" borderId="14" xfId="0" applyNumberFormat="1" applyFont="1" applyFill="1" applyBorder="1" applyAlignment="1">
      <alignment horizontal="center" vertical="center"/>
    </xf>
    <xf numFmtId="0" fontId="78" fillId="34" borderId="12" xfId="0" applyFont="1" applyFill="1" applyBorder="1" applyAlignment="1">
      <alignment horizontal="center" vertical="center"/>
    </xf>
    <xf numFmtId="0" fontId="78" fillId="34" borderId="15" xfId="0" applyFont="1" applyFill="1" applyBorder="1" applyAlignment="1">
      <alignment horizontal="center" vertical="center"/>
    </xf>
    <xf numFmtId="0" fontId="78" fillId="0" borderId="0" xfId="0" applyFont="1" applyFill="1" applyBorder="1" applyAlignment="1">
      <alignment vertical="center"/>
    </xf>
    <xf numFmtId="0" fontId="78" fillId="0" borderId="0" xfId="0" applyFont="1" applyFill="1" applyAlignment="1">
      <alignment horizontal="center" vertical="center"/>
    </xf>
    <xf numFmtId="0" fontId="78" fillId="0" borderId="0" xfId="0" applyFont="1" applyFill="1" applyAlignment="1">
      <alignment horizontal="left" vertical="center"/>
    </xf>
    <xf numFmtId="14" fontId="8" fillId="0" borderId="0" xfId="0" applyNumberFormat="1" applyFont="1" applyAlignment="1">
      <alignment/>
    </xf>
    <xf numFmtId="0" fontId="9" fillId="0" borderId="0" xfId="0" applyFont="1" applyAlignment="1">
      <alignment horizontal="left"/>
    </xf>
    <xf numFmtId="0" fontId="10" fillId="0" borderId="0" xfId="0" applyFont="1" applyAlignment="1">
      <alignment horizontal="center" vertical="center" wrapText="1"/>
    </xf>
    <xf numFmtId="0" fontId="8" fillId="0" borderId="0" xfId="0" applyFont="1" applyFill="1" applyBorder="1" applyAlignment="1">
      <alignment horizontal="left" vertical="center" wrapText="1"/>
    </xf>
    <xf numFmtId="2" fontId="8" fillId="35" borderId="0" xfId="0" applyNumberFormat="1" applyFont="1" applyFill="1" applyAlignment="1">
      <alignment horizontal="center"/>
    </xf>
    <xf numFmtId="0" fontId="0" fillId="13" borderId="10" xfId="0" applyFont="1" applyFill="1" applyBorder="1" applyAlignment="1">
      <alignment horizontal="center"/>
    </xf>
    <xf numFmtId="0" fontId="8" fillId="0" borderId="13" xfId="0" applyFont="1" applyBorder="1" applyAlignment="1">
      <alignment/>
    </xf>
    <xf numFmtId="0" fontId="8" fillId="0" borderId="16" xfId="0" applyFont="1" applyBorder="1" applyAlignment="1">
      <alignment/>
    </xf>
    <xf numFmtId="0" fontId="0" fillId="0" borderId="17"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13" borderId="0" xfId="0" applyFont="1" applyFill="1" applyBorder="1" applyAlignment="1" applyProtection="1">
      <alignment horizontal="center"/>
      <protection locked="0"/>
    </xf>
    <xf numFmtId="0" fontId="0" fillId="13" borderId="0" xfId="0" applyFont="1" applyFill="1" applyBorder="1" applyAlignment="1" applyProtection="1">
      <alignment/>
      <protection locked="0"/>
    </xf>
    <xf numFmtId="0" fontId="0" fillId="36" borderId="0" xfId="0" applyFont="1" applyFill="1" applyBorder="1" applyAlignment="1" applyProtection="1">
      <alignment horizontal="center"/>
      <protection locked="0"/>
    </xf>
    <xf numFmtId="0" fontId="0" fillId="36" borderId="18" xfId="0" applyFont="1" applyFill="1" applyBorder="1" applyAlignment="1" applyProtection="1">
      <alignment horizontal="center"/>
      <protection locked="0"/>
    </xf>
    <xf numFmtId="0" fontId="0" fillId="36" borderId="19" xfId="0"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13" borderId="20" xfId="0" applyFont="1" applyFill="1" applyBorder="1" applyAlignment="1" applyProtection="1">
      <alignment horizontal="center"/>
      <protection locked="0"/>
    </xf>
    <xf numFmtId="0" fontId="0" fillId="13" borderId="20" xfId="0" applyFont="1" applyFill="1" applyBorder="1" applyAlignment="1" applyProtection="1">
      <alignment/>
      <protection locked="0"/>
    </xf>
    <xf numFmtId="0" fontId="0" fillId="0"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0" fillId="0" borderId="0" xfId="0" applyFont="1" applyBorder="1" applyAlignment="1">
      <alignment/>
    </xf>
    <xf numFmtId="0" fontId="0" fillId="0" borderId="0" xfId="0" applyFont="1" applyFill="1" applyBorder="1" applyAlignment="1" applyProtection="1">
      <alignment horizontal="right"/>
      <protection locked="0"/>
    </xf>
    <xf numFmtId="0" fontId="0" fillId="13" borderId="18" xfId="0" applyFont="1" applyFill="1" applyBorder="1" applyAlignment="1" applyProtection="1">
      <alignment horizontal="left"/>
      <protection locked="0"/>
    </xf>
    <xf numFmtId="0" fontId="5" fillId="0" borderId="0" xfId="0" applyFont="1" applyAlignment="1">
      <alignment vertical="center" wrapText="1"/>
    </xf>
    <xf numFmtId="0" fontId="0" fillId="36" borderId="20" xfId="0" applyFont="1" applyFill="1" applyBorder="1" applyAlignment="1" applyProtection="1">
      <alignment horizontal="right"/>
      <protection locked="0"/>
    </xf>
    <xf numFmtId="0" fontId="0" fillId="13" borderId="21" xfId="0" applyFont="1" applyFill="1" applyBorder="1" applyAlignment="1" applyProtection="1">
      <alignment horizontal="left"/>
      <protection locked="0"/>
    </xf>
    <xf numFmtId="2" fontId="79" fillId="0" borderId="22" xfId="0" applyNumberFormat="1" applyFont="1" applyBorder="1" applyAlignment="1">
      <alignment horizontal="center" vertical="center"/>
    </xf>
    <xf numFmtId="0" fontId="79" fillId="0" borderId="23" xfId="0" applyFont="1" applyBorder="1" applyAlignment="1">
      <alignment vertical="center"/>
    </xf>
    <xf numFmtId="0" fontId="0" fillId="0" borderId="15" xfId="0" applyFont="1" applyBorder="1" applyAlignment="1">
      <alignment horizontal="center" vertical="center" wrapText="1"/>
    </xf>
    <xf numFmtId="0" fontId="0" fillId="13" borderId="18" xfId="0" applyFont="1" applyFill="1" applyBorder="1" applyAlignment="1" applyProtection="1">
      <alignment horizontal="center"/>
      <protection locked="0"/>
    </xf>
    <xf numFmtId="0" fontId="0" fillId="37" borderId="0" xfId="0" applyFont="1" applyFill="1" applyBorder="1" applyAlignment="1">
      <alignment horizontal="center"/>
    </xf>
    <xf numFmtId="0" fontId="3" fillId="0" borderId="0" xfId="0" applyFont="1" applyAlignment="1">
      <alignment horizontal="center" vertical="center"/>
    </xf>
    <xf numFmtId="0" fontId="0" fillId="0" borderId="0" xfId="0" applyAlignment="1">
      <alignment horizontal="left"/>
    </xf>
    <xf numFmtId="0" fontId="0" fillId="13" borderId="13" xfId="0" applyFont="1" applyFill="1" applyBorder="1" applyAlignment="1" applyProtection="1">
      <alignment horizontal="center"/>
      <protection locked="0"/>
    </xf>
    <xf numFmtId="0" fontId="4" fillId="0" borderId="0" xfId="0" applyFont="1" applyBorder="1" applyAlignment="1">
      <alignment vertical="center" wrapText="1"/>
    </xf>
    <xf numFmtId="0" fontId="0" fillId="0" borderId="13" xfId="0" applyFont="1" applyFill="1" applyBorder="1" applyAlignment="1" applyProtection="1">
      <alignment horizontal="center"/>
      <protection locked="0"/>
    </xf>
    <xf numFmtId="0" fontId="0" fillId="0" borderId="13" xfId="0" applyFont="1" applyFill="1" applyBorder="1" applyAlignment="1" applyProtection="1">
      <alignment/>
      <protection locked="0"/>
    </xf>
    <xf numFmtId="0" fontId="0" fillId="0" borderId="16"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13" borderId="21"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13" xfId="0" applyFont="1" applyBorder="1" applyAlignment="1">
      <alignment/>
    </xf>
    <xf numFmtId="0" fontId="0" fillId="36" borderId="17"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1" xfId="0" applyFont="1" applyFill="1" applyBorder="1" applyAlignment="1" applyProtection="1">
      <alignment horizontal="center"/>
      <protection locked="0"/>
    </xf>
    <xf numFmtId="0" fontId="0" fillId="13" borderId="16" xfId="0" applyFont="1" applyFill="1" applyBorder="1" applyAlignment="1" applyProtection="1">
      <alignment horizontal="left"/>
      <protection locked="0"/>
    </xf>
    <xf numFmtId="0" fontId="0" fillId="0" borderId="13" xfId="0" applyFont="1" applyFill="1" applyBorder="1" applyAlignment="1" applyProtection="1">
      <alignment horizontal="right"/>
      <protection locked="0"/>
    </xf>
    <xf numFmtId="0" fontId="0" fillId="0" borderId="16" xfId="0" applyFont="1" applyFill="1" applyBorder="1" applyAlignment="1" applyProtection="1">
      <alignment horizontal="left"/>
      <protection locked="0"/>
    </xf>
    <xf numFmtId="0" fontId="0" fillId="0" borderId="18"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0" fontId="0" fillId="0" borderId="18" xfId="0" applyFont="1" applyFill="1" applyBorder="1" applyAlignment="1" applyProtection="1">
      <alignment/>
      <protection locked="0"/>
    </xf>
    <xf numFmtId="0" fontId="0" fillId="0" borderId="21" xfId="0" applyFont="1" applyFill="1" applyBorder="1" applyAlignment="1" applyProtection="1">
      <alignment horizontal="left"/>
      <protection locked="0"/>
    </xf>
    <xf numFmtId="0" fontId="0" fillId="13" borderId="0"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13" borderId="20" xfId="0" applyFont="1" applyFill="1" applyBorder="1" applyAlignment="1" applyProtection="1">
      <alignment horizontal="left"/>
      <protection locked="0"/>
    </xf>
    <xf numFmtId="0" fontId="0" fillId="0" borderId="25" xfId="0" applyFont="1" applyFill="1" applyBorder="1" applyAlignment="1" applyProtection="1">
      <alignment horizontal="center"/>
      <protection locked="0"/>
    </xf>
    <xf numFmtId="0" fontId="0" fillId="13" borderId="16" xfId="0" applyFont="1" applyFill="1" applyBorder="1" applyAlignment="1" applyProtection="1">
      <alignment horizontal="center"/>
      <protection locked="0"/>
    </xf>
    <xf numFmtId="0" fontId="0" fillId="36" borderId="20" xfId="0" applyFont="1" applyFill="1" applyBorder="1" applyAlignment="1" applyProtection="1">
      <alignment horizontal="left"/>
      <protection locked="0"/>
    </xf>
    <xf numFmtId="0" fontId="72" fillId="13" borderId="0" xfId="0" applyFont="1" applyFill="1" applyBorder="1" applyAlignment="1" applyProtection="1">
      <alignment horizontal="center"/>
      <protection locked="0"/>
    </xf>
    <xf numFmtId="0" fontId="72" fillId="13" borderId="18" xfId="0" applyFont="1" applyFill="1" applyBorder="1" applyAlignment="1">
      <alignment horizontal="center"/>
    </xf>
    <xf numFmtId="0" fontId="80" fillId="13" borderId="0" xfId="0" applyFont="1" applyFill="1" applyBorder="1" applyAlignment="1" applyProtection="1">
      <alignment horizontal="center"/>
      <protection locked="0"/>
    </xf>
    <xf numFmtId="0" fontId="80" fillId="13" borderId="18" xfId="0" applyFont="1" applyFill="1" applyBorder="1" applyAlignment="1">
      <alignment horizontal="center"/>
    </xf>
    <xf numFmtId="0" fontId="0" fillId="0" borderId="0" xfId="0" applyAlignment="1">
      <alignment horizontal="center" vertical="center" wrapText="1"/>
    </xf>
    <xf numFmtId="0" fontId="72" fillId="13" borderId="13" xfId="0" applyFont="1" applyFill="1" applyBorder="1" applyAlignment="1" applyProtection="1">
      <alignment horizontal="center"/>
      <protection locked="0"/>
    </xf>
    <xf numFmtId="0" fontId="72" fillId="13" borderId="16" xfId="0" applyFont="1" applyFill="1" applyBorder="1" applyAlignment="1" applyProtection="1">
      <alignment horizontal="center"/>
      <protection locked="0"/>
    </xf>
    <xf numFmtId="0" fontId="3" fillId="38" borderId="26" xfId="0" applyFont="1" applyFill="1" applyBorder="1" applyAlignment="1">
      <alignment horizontal="center" vertical="center"/>
    </xf>
    <xf numFmtId="0" fontId="3" fillId="38" borderId="13" xfId="0" applyFont="1" applyFill="1" applyBorder="1" applyAlignment="1">
      <alignment horizontal="center" vertical="center"/>
    </xf>
    <xf numFmtId="0" fontId="0" fillId="38" borderId="27" xfId="0" applyFont="1" applyFill="1" applyBorder="1" applyAlignment="1">
      <alignment vertical="center"/>
    </xf>
    <xf numFmtId="0" fontId="72" fillId="13" borderId="18" xfId="0" applyFont="1" applyFill="1" applyBorder="1" applyAlignment="1" applyProtection="1">
      <alignment horizontal="center"/>
      <protection locked="0"/>
    </xf>
    <xf numFmtId="0" fontId="3" fillId="39" borderId="28" xfId="0" applyFont="1" applyFill="1" applyBorder="1" applyAlignment="1" applyProtection="1">
      <alignment horizontal="center" vertical="center"/>
      <protection/>
    </xf>
    <xf numFmtId="0" fontId="3" fillId="39" borderId="29" xfId="0" applyFont="1" applyFill="1" applyBorder="1" applyAlignment="1" applyProtection="1">
      <alignment horizontal="center" vertical="center"/>
      <protection/>
    </xf>
    <xf numFmtId="0" fontId="3" fillId="39" borderId="30" xfId="0" applyFont="1" applyFill="1" applyBorder="1" applyAlignment="1" applyProtection="1">
      <alignment horizontal="center" vertical="center"/>
      <protection/>
    </xf>
    <xf numFmtId="0" fontId="0" fillId="39" borderId="10" xfId="0" applyFont="1" applyFill="1" applyBorder="1" applyAlignment="1">
      <alignment horizontal="center"/>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2" fillId="0" borderId="0" xfId="0" applyFont="1" applyBorder="1" applyAlignment="1">
      <alignment horizontal="left"/>
    </xf>
    <xf numFmtId="0" fontId="6" fillId="0" borderId="31" xfId="0" applyFont="1" applyFill="1" applyBorder="1" applyAlignment="1">
      <alignment horizontal="right" vertical="center" wrapText="1"/>
    </xf>
    <xf numFmtId="14" fontId="15" fillId="0" borderId="14" xfId="0" applyNumberFormat="1" applyFont="1" applyBorder="1" applyAlignment="1">
      <alignment horizontal="left" vertical="center" wrapText="1"/>
    </xf>
    <xf numFmtId="0" fontId="15" fillId="0" borderId="12" xfId="0" applyFont="1" applyBorder="1" applyAlignment="1">
      <alignment horizontal="left" vertical="center" wrapText="1"/>
    </xf>
    <xf numFmtId="0" fontId="0" fillId="38" borderId="2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0" xfId="0" applyFont="1" applyFill="1" applyBorder="1" applyAlignment="1" applyProtection="1">
      <alignment horizontal="center" vertical="center"/>
      <protection/>
    </xf>
    <xf numFmtId="0" fontId="3" fillId="40" borderId="24" xfId="0" applyFont="1" applyFill="1" applyBorder="1" applyAlignment="1">
      <alignment horizontal="center" vertical="center"/>
    </xf>
    <xf numFmtId="0" fontId="3" fillId="40" borderId="13" xfId="0" applyFont="1" applyFill="1" applyBorder="1" applyAlignment="1">
      <alignment horizontal="center" vertical="center"/>
    </xf>
    <xf numFmtId="0" fontId="0" fillId="40" borderId="27" xfId="0" applyFont="1" applyFill="1" applyBorder="1" applyAlignment="1">
      <alignment horizontal="center" vertical="center"/>
    </xf>
    <xf numFmtId="0" fontId="3" fillId="40" borderId="26" xfId="0" applyFont="1" applyFill="1" applyBorder="1" applyAlignment="1">
      <alignment horizontal="center" vertical="center"/>
    </xf>
    <xf numFmtId="0" fontId="3" fillId="40" borderId="27" xfId="0" applyFont="1" applyFill="1" applyBorder="1" applyAlignment="1">
      <alignment horizontal="center" vertical="center"/>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pplyProtection="1">
      <alignment horizontal="left" vertical="center" wrapText="1"/>
      <protection/>
    </xf>
    <xf numFmtId="0" fontId="0" fillId="0" borderId="0" xfId="0" applyAlignment="1">
      <alignment horizontal="right"/>
    </xf>
    <xf numFmtId="0" fontId="2" fillId="0" borderId="32" xfId="0" applyFont="1" applyBorder="1" applyAlignment="1">
      <alignment horizontal="left"/>
    </xf>
    <xf numFmtId="0" fontId="2" fillId="0" borderId="0" xfId="0" applyFont="1" applyBorder="1" applyAlignment="1">
      <alignment horizontal="left"/>
    </xf>
    <xf numFmtId="0" fontId="3" fillId="38" borderId="16" xfId="0" applyFont="1" applyFill="1" applyBorder="1" applyAlignment="1">
      <alignment horizontal="center" vertical="center"/>
    </xf>
    <xf numFmtId="0" fontId="4" fillId="0" borderId="0" xfId="0" applyFont="1" applyBorder="1" applyAlignment="1">
      <alignment horizontal="right" vertical="center" wrapText="1"/>
    </xf>
    <xf numFmtId="0" fontId="4" fillId="0" borderId="13" xfId="0" applyFont="1" applyBorder="1" applyAlignment="1">
      <alignment horizontal="right" vertical="center" wrapText="1"/>
    </xf>
    <xf numFmtId="0" fontId="55" fillId="0" borderId="33" xfId="44" applyBorder="1" applyAlignment="1" applyProtection="1">
      <alignment horizontal="center"/>
      <protection/>
    </xf>
    <xf numFmtId="0" fontId="55" fillId="0" borderId="0" xfId="44" applyAlignment="1" applyProtection="1">
      <alignment horizontal="center"/>
      <protection/>
    </xf>
    <xf numFmtId="0" fontId="72" fillId="13" borderId="16" xfId="0" applyFont="1" applyFill="1" applyBorder="1" applyAlignment="1">
      <alignment horizontal="center"/>
    </xf>
    <xf numFmtId="0" fontId="2" fillId="0" borderId="34" xfId="0" applyFont="1" applyBorder="1" applyAlignment="1">
      <alignment horizontal="left"/>
    </xf>
    <xf numFmtId="0" fontId="79" fillId="0" borderId="32" xfId="0" applyFont="1" applyBorder="1" applyAlignment="1">
      <alignment horizontal="center" vertical="center" wrapText="1"/>
    </xf>
    <xf numFmtId="0" fontId="79" fillId="0" borderId="0" xfId="0" applyFont="1" applyAlignment="1">
      <alignment horizontal="center" vertical="center" wrapText="1"/>
    </xf>
    <xf numFmtId="14" fontId="3" fillId="39" borderId="29" xfId="0" applyNumberFormat="1" applyFont="1" applyFill="1" applyBorder="1" applyAlignment="1">
      <alignment horizontal="center" vertical="center" wrapText="1"/>
    </xf>
    <xf numFmtId="0" fontId="3" fillId="39" borderId="29" xfId="0" applyFont="1" applyFill="1" applyBorder="1" applyAlignment="1">
      <alignment horizontal="center" vertical="center" wrapText="1"/>
    </xf>
    <xf numFmtId="0" fontId="3" fillId="39" borderId="30" xfId="0" applyFont="1" applyFill="1" applyBorder="1" applyAlignment="1">
      <alignment horizontal="center" vertical="center" wrapText="1"/>
    </xf>
    <xf numFmtId="0" fontId="3" fillId="0" borderId="10" xfId="0" applyFont="1" applyFill="1" applyBorder="1" applyAlignment="1">
      <alignment horizontal="center" vertical="center"/>
    </xf>
    <xf numFmtId="14" fontId="3" fillId="39" borderId="28" xfId="0" applyNumberFormat="1" applyFont="1" applyFill="1" applyBorder="1" applyAlignment="1">
      <alignment horizontal="center" vertical="center" wrapText="1"/>
    </xf>
    <xf numFmtId="0" fontId="2" fillId="0" borderId="32" xfId="0" applyFont="1" applyBorder="1" applyAlignment="1">
      <alignment horizontal="left"/>
    </xf>
    <xf numFmtId="0" fontId="0" fillId="0" borderId="35" xfId="0" applyFont="1" applyBorder="1" applyAlignment="1">
      <alignment horizontal="center" vertical="center"/>
    </xf>
    <xf numFmtId="0" fontId="0" fillId="0" borderId="22" xfId="0" applyBorder="1" applyAlignment="1">
      <alignment/>
    </xf>
    <xf numFmtId="0" fontId="4" fillId="0" borderId="0" xfId="0"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68" fillId="0" borderId="0" xfId="0" applyFont="1" applyFill="1" applyAlignment="1">
      <alignment horizontal="center"/>
    </xf>
    <xf numFmtId="0" fontId="8" fillId="0" borderId="0" xfId="0" applyFont="1" applyAlignment="1">
      <alignment horizontal="left"/>
    </xf>
    <xf numFmtId="0" fontId="76" fillId="0" borderId="0" xfId="0" applyFont="1" applyFill="1" applyAlignment="1">
      <alignment horizontal="left"/>
    </xf>
    <xf numFmtId="0" fontId="9"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8" fillId="0" borderId="0" xfId="0" applyFont="1" applyAlignment="1">
      <alignment horizontal="center"/>
    </xf>
    <xf numFmtId="0" fontId="13" fillId="11" borderId="24"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13" fillId="11" borderId="0" xfId="0" applyFont="1" applyFill="1" applyBorder="1" applyAlignment="1">
      <alignment horizontal="center" vertical="center" wrapText="1"/>
    </xf>
    <xf numFmtId="0" fontId="13" fillId="11" borderId="18" xfId="0" applyFont="1" applyFill="1" applyBorder="1" applyAlignment="1">
      <alignment horizontal="center" vertical="center" wrapText="1"/>
    </xf>
    <xf numFmtId="0" fontId="13" fillId="11" borderId="19"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2" fillId="0" borderId="0" xfId="0" applyFont="1" applyAlignment="1">
      <alignment horizontal="center" vertical="center" wrapText="1"/>
    </xf>
    <xf numFmtId="0" fontId="11" fillId="0" borderId="0" xfId="0" applyFont="1" applyFill="1" applyAlignment="1">
      <alignment horizontal="left"/>
    </xf>
    <xf numFmtId="0" fontId="3" fillId="0" borderId="0" xfId="0" applyFont="1" applyAlignment="1">
      <alignment horizontal="left" vertical="center"/>
    </xf>
    <xf numFmtId="0" fontId="9" fillId="0" borderId="24" xfId="0" applyFont="1" applyBorder="1" applyAlignment="1">
      <alignment horizontal="left"/>
    </xf>
    <xf numFmtId="0" fontId="9" fillId="0" borderId="13" xfId="0" applyFont="1" applyBorder="1" applyAlignment="1">
      <alignment horizontal="left"/>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2">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352425</xdr:colOff>
      <xdr:row>0</xdr:row>
      <xdr:rowOff>1133475</xdr:rowOff>
    </xdr:to>
    <xdr:pic>
      <xdr:nvPicPr>
        <xdr:cNvPr id="1" name="Image 4"/>
        <xdr:cNvPicPr preferRelativeResize="1">
          <a:picLocks noChangeAspect="1"/>
        </xdr:cNvPicPr>
      </xdr:nvPicPr>
      <xdr:blipFill>
        <a:blip r:embed="rId1"/>
        <a:stretch>
          <a:fillRect/>
        </a:stretch>
      </xdr:blipFill>
      <xdr:spPr>
        <a:xfrm>
          <a:off x="0" y="0"/>
          <a:ext cx="187642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27</xdr:row>
      <xdr:rowOff>19050</xdr:rowOff>
    </xdr:from>
    <xdr:to>
      <xdr:col>5</xdr:col>
      <xdr:colOff>619125</xdr:colOff>
      <xdr:row>28</xdr:row>
      <xdr:rowOff>0</xdr:rowOff>
    </xdr:to>
    <xdr:sp>
      <xdr:nvSpPr>
        <xdr:cNvPr id="1" name="Connecteur droit avec flèche 1"/>
        <xdr:cNvSpPr>
          <a:spLocks/>
        </xdr:cNvSpPr>
      </xdr:nvSpPr>
      <xdr:spPr>
        <a:xfrm>
          <a:off x="4429125" y="441007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628650</xdr:colOff>
      <xdr:row>33</xdr:row>
      <xdr:rowOff>19050</xdr:rowOff>
    </xdr:from>
    <xdr:to>
      <xdr:col>7</xdr:col>
      <xdr:colOff>628650</xdr:colOff>
      <xdr:row>34</xdr:row>
      <xdr:rowOff>0</xdr:rowOff>
    </xdr:to>
    <xdr:sp>
      <xdr:nvSpPr>
        <xdr:cNvPr id="2" name="Connecteur droit avec flèche 2"/>
        <xdr:cNvSpPr>
          <a:spLocks/>
        </xdr:cNvSpPr>
      </xdr:nvSpPr>
      <xdr:spPr>
        <a:xfrm>
          <a:off x="6334125" y="538162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552450</xdr:colOff>
      <xdr:row>40</xdr:row>
      <xdr:rowOff>38100</xdr:rowOff>
    </xdr:from>
    <xdr:to>
      <xdr:col>6</xdr:col>
      <xdr:colOff>552450</xdr:colOff>
      <xdr:row>41</xdr:row>
      <xdr:rowOff>9525</xdr:rowOff>
    </xdr:to>
    <xdr:sp>
      <xdr:nvSpPr>
        <xdr:cNvPr id="3" name="Connecteur droit avec flèche 3"/>
        <xdr:cNvSpPr>
          <a:spLocks/>
        </xdr:cNvSpPr>
      </xdr:nvSpPr>
      <xdr:spPr>
        <a:xfrm>
          <a:off x="5495925" y="6534150"/>
          <a:ext cx="0" cy="133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AH85"/>
  <sheetViews>
    <sheetView tabSelected="1" view="pageBreakPreview" zoomScale="140" zoomScaleSheetLayoutView="140" zoomScalePageLayoutView="0" workbookViewId="0" topLeftCell="A45">
      <selection activeCell="O55" sqref="O55:P55"/>
    </sheetView>
  </sheetViews>
  <sheetFormatPr defaultColWidth="11.421875" defaultRowHeight="12.75"/>
  <cols>
    <col min="1" max="1" width="9.57421875" style="5" customWidth="1"/>
    <col min="2" max="2" width="3.8515625" style="5" customWidth="1"/>
    <col min="3" max="3" width="6.7109375" style="10" customWidth="1"/>
    <col min="4" max="4" width="2.7109375" style="8" customWidth="1"/>
    <col min="5" max="5" width="9.57421875" style="5" customWidth="1"/>
    <col min="6" max="6" width="3.8515625" style="5" customWidth="1"/>
    <col min="7" max="7" width="6.57421875" style="10" customWidth="1"/>
    <col min="8" max="8" width="2.57421875" style="7" customWidth="1"/>
    <col min="9" max="9" width="9.57421875" style="5" customWidth="1"/>
    <col min="10" max="10" width="3.8515625" style="5" customWidth="1"/>
    <col min="11" max="11" width="6.57421875" style="10" customWidth="1"/>
    <col min="12" max="12" width="3.00390625" style="7" customWidth="1"/>
    <col min="13" max="13" width="9.57421875" style="5" customWidth="1"/>
    <col min="14" max="14" width="3.8515625" style="6" customWidth="1"/>
    <col min="15" max="15" width="6.57421875" style="10" customWidth="1"/>
    <col min="16" max="16" width="2.57421875" style="7" customWidth="1"/>
    <col min="17" max="17" width="9.57421875" style="5" customWidth="1"/>
    <col min="18" max="18" width="3.8515625" style="5" customWidth="1"/>
    <col min="19" max="19" width="6.57421875" style="10" customWidth="1"/>
    <col min="20" max="20" width="2.57421875" style="7" customWidth="1"/>
    <col min="21" max="21" width="9.57421875" style="0" customWidth="1"/>
    <col min="22" max="22" width="3.8515625" style="0" customWidth="1"/>
    <col min="23" max="23" width="6.7109375" style="0" customWidth="1"/>
    <col min="24" max="24" width="3.7109375" style="0" customWidth="1"/>
    <col min="27" max="27" width="11.7109375" style="0" bestFit="1" customWidth="1"/>
    <col min="30" max="30" width="11.7109375" style="0" bestFit="1" customWidth="1"/>
    <col min="31" max="32" width="12.57421875" style="0" bestFit="1" customWidth="1"/>
    <col min="33" max="33" width="11.7109375" style="0" bestFit="1" customWidth="1"/>
    <col min="35" max="35" width="11.7109375" style="0" bestFit="1" customWidth="1"/>
  </cols>
  <sheetData>
    <row r="1" spans="1:24" ht="93" customHeight="1">
      <c r="A1" s="175" t="s">
        <v>79</v>
      </c>
      <c r="B1" s="175"/>
      <c r="C1" s="175"/>
      <c r="D1" s="175"/>
      <c r="E1" s="175"/>
      <c r="F1" s="175"/>
      <c r="G1" s="175"/>
      <c r="H1" s="175"/>
      <c r="I1" s="175"/>
      <c r="J1" s="175"/>
      <c r="K1" s="175"/>
      <c r="L1" s="175"/>
      <c r="M1" s="175"/>
      <c r="N1" s="175"/>
      <c r="O1" s="175"/>
      <c r="P1" s="175"/>
      <c r="Q1" s="175"/>
      <c r="R1" s="175"/>
      <c r="S1" s="175"/>
      <c r="T1" s="175"/>
      <c r="U1" s="175"/>
      <c r="V1" s="175"/>
      <c r="W1" s="175"/>
      <c r="X1" s="175"/>
    </row>
    <row r="2" spans="1:28" ht="18" customHeight="1">
      <c r="A2" s="181" t="s">
        <v>22</v>
      </c>
      <c r="B2" s="181"/>
      <c r="C2" s="181"/>
      <c r="D2" s="181"/>
      <c r="E2" s="171"/>
      <c r="F2" s="167"/>
      <c r="G2" s="168"/>
      <c r="H2" s="168"/>
      <c r="I2" s="168"/>
      <c r="J2" s="168"/>
      <c r="K2" s="168"/>
      <c r="L2" s="168"/>
      <c r="M2" s="168"/>
      <c r="N2" s="168"/>
      <c r="O2" s="168"/>
      <c r="P2" s="169"/>
      <c r="Q2" s="205" t="s">
        <v>36</v>
      </c>
      <c r="R2" s="179"/>
      <c r="S2" s="179"/>
      <c r="T2" s="179"/>
      <c r="U2" s="179"/>
      <c r="V2" s="202">
        <v>45536</v>
      </c>
      <c r="W2" s="203"/>
      <c r="X2" s="204"/>
      <c r="Y2" s="200"/>
      <c r="Z2" s="201"/>
      <c r="AA2" s="160"/>
      <c r="AB2" s="160"/>
    </row>
    <row r="3" spans="1:28" ht="18" customHeight="1">
      <c r="A3" s="179" t="s">
        <v>35</v>
      </c>
      <c r="B3" s="179"/>
      <c r="C3" s="179"/>
      <c r="D3" s="179"/>
      <c r="E3" s="180"/>
      <c r="F3" s="170"/>
      <c r="G3" s="170"/>
      <c r="H3" s="170"/>
      <c r="I3" s="170"/>
      <c r="J3" s="170"/>
      <c r="K3" s="170"/>
      <c r="L3" s="170"/>
      <c r="M3" s="170"/>
      <c r="N3" s="170"/>
      <c r="O3" s="170"/>
      <c r="P3" s="170"/>
      <c r="Q3" s="171" t="s">
        <v>37</v>
      </c>
      <c r="R3" s="172"/>
      <c r="S3" s="172"/>
      <c r="T3" s="172"/>
      <c r="U3" s="173"/>
      <c r="V3" s="206">
        <v>45900</v>
      </c>
      <c r="W3" s="203"/>
      <c r="X3" s="204"/>
      <c r="Y3" s="200"/>
      <c r="Z3" s="201"/>
      <c r="AA3" s="160"/>
      <c r="AB3" s="160"/>
    </row>
    <row r="4" spans="1:24" ht="3" customHeight="1">
      <c r="A4" s="16"/>
      <c r="B4" s="16"/>
      <c r="C4" s="16"/>
      <c r="D4" s="16"/>
      <c r="E4" s="16"/>
      <c r="F4" s="16"/>
      <c r="G4" s="16"/>
      <c r="H4" s="16"/>
      <c r="I4" s="16"/>
      <c r="J4" s="16"/>
      <c r="L4" s="16"/>
      <c r="M4" s="16"/>
      <c r="N4" s="16"/>
      <c r="O4" s="16"/>
      <c r="P4" s="16"/>
      <c r="Q4" s="16"/>
      <c r="R4" s="16"/>
      <c r="S4" s="17"/>
      <c r="T4" s="17"/>
      <c r="U4" s="17"/>
      <c r="V4" s="17"/>
      <c r="W4" s="17"/>
      <c r="X4" s="17"/>
    </row>
    <row r="5" spans="1:24" ht="22.5" customHeight="1">
      <c r="A5" s="189" t="s">
        <v>69</v>
      </c>
      <c r="B5" s="189"/>
      <c r="C5" s="189"/>
      <c r="D5" s="189"/>
      <c r="E5" s="189"/>
      <c r="F5" s="189"/>
      <c r="G5" s="189"/>
      <c r="H5" s="189"/>
      <c r="I5" s="189"/>
      <c r="J5" s="189"/>
      <c r="K5" s="189"/>
      <c r="L5" s="189"/>
      <c r="M5" s="189"/>
      <c r="N5" s="189"/>
      <c r="O5" s="189"/>
      <c r="P5" s="189"/>
      <c r="Q5" s="189"/>
      <c r="R5" s="189"/>
      <c r="S5" s="189"/>
      <c r="T5" s="189"/>
      <c r="U5" s="189"/>
      <c r="V5" s="189"/>
      <c r="W5" s="189"/>
      <c r="X5" s="189"/>
    </row>
    <row r="6" spans="1:34" ht="7.5" customHeight="1" thickBot="1">
      <c r="A6" s="19"/>
      <c r="B6" s="19"/>
      <c r="C6" s="19"/>
      <c r="D6" s="19"/>
      <c r="E6" s="19"/>
      <c r="F6" s="19"/>
      <c r="G6" s="19"/>
      <c r="H6" s="19"/>
      <c r="I6" s="19"/>
      <c r="J6" s="19"/>
      <c r="K6" s="19"/>
      <c r="L6" s="19"/>
      <c r="M6" s="19"/>
      <c r="N6" s="19"/>
      <c r="O6" s="19"/>
      <c r="P6" s="19"/>
      <c r="Q6" s="19"/>
      <c r="R6" s="19"/>
      <c r="S6" s="19"/>
      <c r="T6" s="19"/>
      <c r="U6" s="19"/>
      <c r="V6" s="19"/>
      <c r="W6" s="19"/>
      <c r="X6" s="19"/>
      <c r="Y6" s="15"/>
      <c r="Z6" s="15"/>
      <c r="AA6" s="15"/>
      <c r="AB6" s="15"/>
      <c r="AC6" s="15"/>
      <c r="AD6" s="15"/>
      <c r="AE6" s="15"/>
      <c r="AF6" s="15"/>
      <c r="AG6" s="15"/>
      <c r="AH6" s="15"/>
    </row>
    <row r="7" spans="1:34" ht="13.5" thickBot="1">
      <c r="A7" s="176">
        <v>45534</v>
      </c>
      <c r="B7" s="177"/>
      <c r="C7" s="33">
        <v>0</v>
      </c>
      <c r="D7" s="125" t="s">
        <v>19</v>
      </c>
      <c r="E7" s="187" t="s">
        <v>80</v>
      </c>
      <c r="F7" s="188"/>
      <c r="G7" s="188"/>
      <c r="H7" s="188"/>
      <c r="I7" s="188"/>
      <c r="J7" s="188"/>
      <c r="K7" s="188"/>
      <c r="L7" s="188"/>
      <c r="M7" s="188"/>
      <c r="N7" s="188"/>
      <c r="O7" s="188"/>
      <c r="P7" s="188"/>
      <c r="Q7" s="188"/>
      <c r="R7" s="188"/>
      <c r="S7" s="188"/>
      <c r="T7" s="188"/>
      <c r="U7" s="188"/>
      <c r="V7" s="188"/>
      <c r="W7" s="188"/>
      <c r="X7" s="188"/>
      <c r="Y7" s="15"/>
      <c r="Z7" s="15"/>
      <c r="AA7" s="15"/>
      <c r="AB7" s="15"/>
      <c r="AC7" s="15"/>
      <c r="AD7" s="15"/>
      <c r="AE7" s="15"/>
      <c r="AF7" s="15"/>
      <c r="AG7" s="15"/>
      <c r="AH7" s="15"/>
    </row>
    <row r="8" spans="1:25" ht="12.75" customHeight="1" thickBot="1">
      <c r="A8" s="19"/>
      <c r="B8" s="19"/>
      <c r="C8" s="19"/>
      <c r="D8" s="19"/>
      <c r="E8" s="19"/>
      <c r="F8" s="19"/>
      <c r="G8" s="19"/>
      <c r="H8" s="19"/>
      <c r="I8" s="19"/>
      <c r="J8" s="19"/>
      <c r="K8" s="19"/>
      <c r="L8" s="19"/>
      <c r="M8" s="19"/>
      <c r="N8" s="19"/>
      <c r="O8" s="19"/>
      <c r="P8" s="19"/>
      <c r="Q8" s="19"/>
      <c r="R8" s="19"/>
      <c r="S8" s="19"/>
      <c r="T8" s="19"/>
      <c r="U8" s="19"/>
      <c r="V8" s="19"/>
      <c r="W8" s="19"/>
      <c r="X8" s="19"/>
      <c r="Y8" s="15"/>
    </row>
    <row r="9" spans="1:24" s="6" customFormat="1" ht="18" customHeight="1" thickBot="1">
      <c r="A9" s="182" t="s">
        <v>11</v>
      </c>
      <c r="B9" s="183"/>
      <c r="C9" s="183"/>
      <c r="D9" s="184"/>
      <c r="E9" s="164" t="s">
        <v>7</v>
      </c>
      <c r="F9" s="164"/>
      <c r="G9" s="164"/>
      <c r="H9" s="178"/>
      <c r="I9" s="185" t="s">
        <v>8</v>
      </c>
      <c r="J9" s="183"/>
      <c r="K9" s="183"/>
      <c r="L9" s="186"/>
      <c r="M9" s="163" t="s">
        <v>9</v>
      </c>
      <c r="N9" s="164"/>
      <c r="O9" s="164"/>
      <c r="P9" s="178"/>
      <c r="Q9" s="185" t="s">
        <v>10</v>
      </c>
      <c r="R9" s="183"/>
      <c r="S9" s="183"/>
      <c r="T9" s="184"/>
      <c r="U9" s="163" t="s">
        <v>13</v>
      </c>
      <c r="V9" s="164"/>
      <c r="W9" s="164"/>
      <c r="X9" s="193"/>
    </row>
    <row r="10" spans="1:24" s="6" customFormat="1" ht="14.25" customHeight="1">
      <c r="A10" s="137" t="s">
        <v>5</v>
      </c>
      <c r="B10" s="130">
        <v>1</v>
      </c>
      <c r="C10" s="130"/>
      <c r="D10" s="154" t="s">
        <v>19</v>
      </c>
      <c r="E10" s="137" t="s">
        <v>0</v>
      </c>
      <c r="F10" s="132">
        <v>1</v>
      </c>
      <c r="G10" s="133"/>
      <c r="H10" s="134" t="s">
        <v>19</v>
      </c>
      <c r="I10" s="137" t="s">
        <v>3</v>
      </c>
      <c r="J10" s="130">
        <v>1</v>
      </c>
      <c r="K10" s="161" t="s">
        <v>18</v>
      </c>
      <c r="L10" s="162"/>
      <c r="M10" s="137" t="s">
        <v>5</v>
      </c>
      <c r="N10" s="132">
        <v>1</v>
      </c>
      <c r="O10" s="133"/>
      <c r="P10" s="134" t="s">
        <v>19</v>
      </c>
      <c r="Q10" s="137" t="s">
        <v>1</v>
      </c>
      <c r="R10" s="130">
        <v>1</v>
      </c>
      <c r="S10" s="161" t="s">
        <v>18</v>
      </c>
      <c r="T10" s="162"/>
      <c r="U10" s="137" t="s">
        <v>4</v>
      </c>
      <c r="V10" s="132">
        <v>1</v>
      </c>
      <c r="W10" s="138"/>
      <c r="X10" s="134" t="s">
        <v>19</v>
      </c>
    </row>
    <row r="11" spans="1:24" s="6" customFormat="1" ht="14.25" customHeight="1">
      <c r="A11" s="104" t="s">
        <v>6</v>
      </c>
      <c r="B11" s="105">
        <v>2</v>
      </c>
      <c r="C11" s="46"/>
      <c r="D11" s="106" t="s">
        <v>19</v>
      </c>
      <c r="E11" s="104" t="s">
        <v>1</v>
      </c>
      <c r="F11" s="105">
        <v>2</v>
      </c>
      <c r="G11" s="46"/>
      <c r="H11" s="106" t="s">
        <v>19</v>
      </c>
      <c r="I11" s="104" t="s">
        <v>4</v>
      </c>
      <c r="J11" s="107">
        <v>2</v>
      </c>
      <c r="K11" s="107"/>
      <c r="L11" s="126" t="s">
        <v>19</v>
      </c>
      <c r="M11" s="104" t="s">
        <v>6</v>
      </c>
      <c r="N11" s="105">
        <v>2</v>
      </c>
      <c r="O11" s="46"/>
      <c r="P11" s="106" t="s">
        <v>19</v>
      </c>
      <c r="Q11" s="104" t="s">
        <v>2</v>
      </c>
      <c r="R11" s="107">
        <v>2</v>
      </c>
      <c r="S11" s="107"/>
      <c r="T11" s="126" t="s">
        <v>19</v>
      </c>
      <c r="U11" s="104" t="s">
        <v>5</v>
      </c>
      <c r="V11" s="105">
        <v>2</v>
      </c>
      <c r="W11" s="46"/>
      <c r="X11" s="106" t="s">
        <v>19</v>
      </c>
    </row>
    <row r="12" spans="1:24" s="6" customFormat="1" ht="14.25" customHeight="1">
      <c r="A12" s="104" t="s">
        <v>0</v>
      </c>
      <c r="B12" s="105">
        <v>3</v>
      </c>
      <c r="C12" s="46"/>
      <c r="D12" s="106" t="s">
        <v>19</v>
      </c>
      <c r="E12" s="104" t="s">
        <v>2</v>
      </c>
      <c r="F12" s="105">
        <v>3</v>
      </c>
      <c r="G12" s="46"/>
      <c r="H12" s="106" t="s">
        <v>19</v>
      </c>
      <c r="I12" s="104" t="s">
        <v>5</v>
      </c>
      <c r="J12" s="107">
        <v>3</v>
      </c>
      <c r="K12" s="107"/>
      <c r="L12" s="126" t="s">
        <v>19</v>
      </c>
      <c r="M12" s="104" t="s">
        <v>0</v>
      </c>
      <c r="N12" s="105">
        <v>3</v>
      </c>
      <c r="O12" s="46"/>
      <c r="P12" s="106" t="s">
        <v>19</v>
      </c>
      <c r="Q12" s="104" t="s">
        <v>3</v>
      </c>
      <c r="R12" s="107">
        <v>3</v>
      </c>
      <c r="S12" s="107"/>
      <c r="T12" s="126" t="s">
        <v>19</v>
      </c>
      <c r="U12" s="104" t="s">
        <v>6</v>
      </c>
      <c r="V12" s="105">
        <v>3</v>
      </c>
      <c r="W12" s="46"/>
      <c r="X12" s="106" t="s">
        <v>19</v>
      </c>
    </row>
    <row r="13" spans="1:24" s="6" customFormat="1" ht="14.25" customHeight="1">
      <c r="A13" s="104" t="s">
        <v>1</v>
      </c>
      <c r="B13" s="105">
        <v>4</v>
      </c>
      <c r="C13" s="46"/>
      <c r="D13" s="106" t="s">
        <v>19</v>
      </c>
      <c r="E13" s="104" t="s">
        <v>3</v>
      </c>
      <c r="F13" s="105">
        <v>4</v>
      </c>
      <c r="G13" s="46"/>
      <c r="H13" s="106" t="s">
        <v>19</v>
      </c>
      <c r="I13" s="104" t="s">
        <v>6</v>
      </c>
      <c r="J13" s="105">
        <v>4</v>
      </c>
      <c r="K13" s="105"/>
      <c r="L13" s="106" t="s">
        <v>19</v>
      </c>
      <c r="M13" s="104" t="s">
        <v>1</v>
      </c>
      <c r="N13" s="105">
        <v>4</v>
      </c>
      <c r="O13" s="46"/>
      <c r="P13" s="106" t="s">
        <v>19</v>
      </c>
      <c r="Q13" s="104" t="s">
        <v>4</v>
      </c>
      <c r="R13" s="107">
        <v>4</v>
      </c>
      <c r="S13" s="107"/>
      <c r="T13" s="126" t="s">
        <v>19</v>
      </c>
      <c r="U13" s="104" t="s">
        <v>0</v>
      </c>
      <c r="V13" s="105">
        <v>4</v>
      </c>
      <c r="W13" s="46"/>
      <c r="X13" s="106" t="s">
        <v>19</v>
      </c>
    </row>
    <row r="14" spans="1:24" s="6" customFormat="1" ht="14.25" customHeight="1">
      <c r="A14" s="104" t="s">
        <v>2</v>
      </c>
      <c r="B14" s="105">
        <v>5</v>
      </c>
      <c r="C14" s="46"/>
      <c r="D14" s="106" t="s">
        <v>19</v>
      </c>
      <c r="E14" s="104" t="s">
        <v>4</v>
      </c>
      <c r="F14" s="105">
        <v>5</v>
      </c>
      <c r="G14" s="46"/>
      <c r="H14" s="106" t="s">
        <v>19</v>
      </c>
      <c r="I14" s="104" t="s">
        <v>0</v>
      </c>
      <c r="J14" s="105">
        <v>5</v>
      </c>
      <c r="K14" s="105"/>
      <c r="L14" s="106" t="s">
        <v>19</v>
      </c>
      <c r="M14" s="104" t="s">
        <v>2</v>
      </c>
      <c r="N14" s="105">
        <v>5</v>
      </c>
      <c r="O14" s="46"/>
      <c r="P14" s="106" t="s">
        <v>19</v>
      </c>
      <c r="Q14" s="104" t="s">
        <v>5</v>
      </c>
      <c r="R14" s="107">
        <v>5</v>
      </c>
      <c r="S14" s="107"/>
      <c r="T14" s="126" t="s">
        <v>19</v>
      </c>
      <c r="U14" s="104" t="s">
        <v>1</v>
      </c>
      <c r="V14" s="105">
        <v>5</v>
      </c>
      <c r="W14" s="105"/>
      <c r="X14" s="106" t="s">
        <v>19</v>
      </c>
    </row>
    <row r="15" spans="1:24" s="6" customFormat="1" ht="14.25" customHeight="1">
      <c r="A15" s="104" t="s">
        <v>3</v>
      </c>
      <c r="B15" s="105">
        <v>6</v>
      </c>
      <c r="C15" s="46"/>
      <c r="D15" s="106" t="s">
        <v>19</v>
      </c>
      <c r="E15" s="104" t="s">
        <v>5</v>
      </c>
      <c r="F15" s="105">
        <v>6</v>
      </c>
      <c r="G15" s="46"/>
      <c r="H15" s="106" t="s">
        <v>19</v>
      </c>
      <c r="I15" s="104" t="s">
        <v>1</v>
      </c>
      <c r="J15" s="105">
        <v>6</v>
      </c>
      <c r="K15" s="105"/>
      <c r="L15" s="106" t="s">
        <v>19</v>
      </c>
      <c r="M15" s="104" t="s">
        <v>3</v>
      </c>
      <c r="N15" s="105">
        <v>6</v>
      </c>
      <c r="O15" s="46"/>
      <c r="P15" s="106" t="s">
        <v>19</v>
      </c>
      <c r="Q15" s="104" t="s">
        <v>6</v>
      </c>
      <c r="R15" s="105">
        <v>6</v>
      </c>
      <c r="S15" s="105"/>
      <c r="T15" s="106" t="s">
        <v>19</v>
      </c>
      <c r="U15" s="104" t="s">
        <v>2</v>
      </c>
      <c r="V15" s="105">
        <v>6</v>
      </c>
      <c r="W15" s="105"/>
      <c r="X15" s="106" t="s">
        <v>19</v>
      </c>
    </row>
    <row r="16" spans="1:24" s="6" customFormat="1" ht="14.25" customHeight="1">
      <c r="A16" s="104" t="s">
        <v>4</v>
      </c>
      <c r="B16" s="105">
        <v>7</v>
      </c>
      <c r="C16" s="46"/>
      <c r="D16" s="106" t="s">
        <v>19</v>
      </c>
      <c r="E16" s="104" t="s">
        <v>6</v>
      </c>
      <c r="F16" s="105">
        <v>7</v>
      </c>
      <c r="G16" s="46"/>
      <c r="H16" s="106" t="s">
        <v>19</v>
      </c>
      <c r="I16" s="104" t="s">
        <v>2</v>
      </c>
      <c r="J16" s="105">
        <v>7</v>
      </c>
      <c r="K16" s="105"/>
      <c r="L16" s="106" t="s">
        <v>19</v>
      </c>
      <c r="M16" s="104" t="s">
        <v>4</v>
      </c>
      <c r="N16" s="105">
        <v>7</v>
      </c>
      <c r="O16" s="46"/>
      <c r="P16" s="106" t="s">
        <v>19</v>
      </c>
      <c r="Q16" s="104" t="s">
        <v>0</v>
      </c>
      <c r="R16" s="105">
        <v>7</v>
      </c>
      <c r="S16" s="105"/>
      <c r="T16" s="106" t="s">
        <v>19</v>
      </c>
      <c r="U16" s="104" t="s">
        <v>3</v>
      </c>
      <c r="V16" s="105">
        <v>7</v>
      </c>
      <c r="W16" s="105"/>
      <c r="X16" s="106" t="s">
        <v>19</v>
      </c>
    </row>
    <row r="17" spans="1:24" s="6" customFormat="1" ht="14.25" customHeight="1">
      <c r="A17" s="104" t="s">
        <v>5</v>
      </c>
      <c r="B17" s="105">
        <v>8</v>
      </c>
      <c r="C17" s="46"/>
      <c r="D17" s="106" t="s">
        <v>19</v>
      </c>
      <c r="E17" s="104" t="s">
        <v>0</v>
      </c>
      <c r="F17" s="105">
        <v>8</v>
      </c>
      <c r="G17" s="46"/>
      <c r="H17" s="106" t="s">
        <v>19</v>
      </c>
      <c r="I17" s="104" t="s">
        <v>3</v>
      </c>
      <c r="J17" s="105">
        <v>8</v>
      </c>
      <c r="K17" s="46"/>
      <c r="L17" s="106" t="s">
        <v>19</v>
      </c>
      <c r="M17" s="104" t="s">
        <v>5</v>
      </c>
      <c r="N17" s="105">
        <v>8</v>
      </c>
      <c r="O17" s="46"/>
      <c r="P17" s="106" t="s">
        <v>19</v>
      </c>
      <c r="Q17" s="104" t="s">
        <v>1</v>
      </c>
      <c r="R17" s="105">
        <v>8</v>
      </c>
      <c r="S17" s="46"/>
      <c r="T17" s="106" t="s">
        <v>19</v>
      </c>
      <c r="U17" s="104" t="s">
        <v>4</v>
      </c>
      <c r="V17" s="105">
        <v>8</v>
      </c>
      <c r="W17" s="105"/>
      <c r="X17" s="106" t="s">
        <v>19</v>
      </c>
    </row>
    <row r="18" spans="1:24" s="6" customFormat="1" ht="14.25" customHeight="1">
      <c r="A18" s="104" t="s">
        <v>6</v>
      </c>
      <c r="B18" s="105">
        <v>9</v>
      </c>
      <c r="C18" s="46"/>
      <c r="D18" s="106" t="s">
        <v>19</v>
      </c>
      <c r="E18" s="104" t="s">
        <v>1</v>
      </c>
      <c r="F18" s="105">
        <v>9</v>
      </c>
      <c r="G18" s="46"/>
      <c r="H18" s="106" t="s">
        <v>19</v>
      </c>
      <c r="I18" s="104" t="s">
        <v>4</v>
      </c>
      <c r="J18" s="105">
        <v>9</v>
      </c>
      <c r="K18" s="46"/>
      <c r="L18" s="106" t="s">
        <v>19</v>
      </c>
      <c r="M18" s="104" t="s">
        <v>6</v>
      </c>
      <c r="N18" s="105">
        <v>9</v>
      </c>
      <c r="O18" s="46"/>
      <c r="P18" s="106" t="s">
        <v>19</v>
      </c>
      <c r="Q18" s="104" t="s">
        <v>2</v>
      </c>
      <c r="R18" s="105">
        <v>9</v>
      </c>
      <c r="S18" s="46"/>
      <c r="T18" s="106" t="s">
        <v>19</v>
      </c>
      <c r="U18" s="104" t="s">
        <v>5</v>
      </c>
      <c r="V18" s="105">
        <v>9</v>
      </c>
      <c r="W18" s="105"/>
      <c r="X18" s="106" t="s">
        <v>19</v>
      </c>
    </row>
    <row r="19" spans="1:24" s="6" customFormat="1" ht="14.25" customHeight="1">
      <c r="A19" s="104" t="s">
        <v>0</v>
      </c>
      <c r="B19" s="105">
        <v>10</v>
      </c>
      <c r="C19" s="46"/>
      <c r="D19" s="106" t="s">
        <v>19</v>
      </c>
      <c r="E19" s="104" t="s">
        <v>2</v>
      </c>
      <c r="F19" s="105">
        <v>10</v>
      </c>
      <c r="G19" s="46"/>
      <c r="H19" s="106" t="s">
        <v>19</v>
      </c>
      <c r="I19" s="104" t="s">
        <v>5</v>
      </c>
      <c r="J19" s="105">
        <v>10</v>
      </c>
      <c r="K19" s="46"/>
      <c r="L19" s="106" t="s">
        <v>19</v>
      </c>
      <c r="M19" s="104" t="s">
        <v>0</v>
      </c>
      <c r="N19" s="105">
        <v>10</v>
      </c>
      <c r="O19" s="46"/>
      <c r="P19" s="106" t="s">
        <v>19</v>
      </c>
      <c r="Q19" s="104" t="s">
        <v>3</v>
      </c>
      <c r="R19" s="105">
        <v>10</v>
      </c>
      <c r="S19" s="46"/>
      <c r="T19" s="106" t="s">
        <v>19</v>
      </c>
      <c r="U19" s="104" t="s">
        <v>6</v>
      </c>
      <c r="V19" s="107">
        <v>10</v>
      </c>
      <c r="W19" s="107"/>
      <c r="X19" s="126" t="s">
        <v>19</v>
      </c>
    </row>
    <row r="20" spans="1:24" s="6" customFormat="1" ht="14.25" customHeight="1">
      <c r="A20" s="104" t="s">
        <v>1</v>
      </c>
      <c r="B20" s="105">
        <v>11</v>
      </c>
      <c r="C20" s="46"/>
      <c r="D20" s="106" t="s">
        <v>19</v>
      </c>
      <c r="E20" s="104" t="s">
        <v>3</v>
      </c>
      <c r="F20" s="105">
        <v>11</v>
      </c>
      <c r="G20" s="46"/>
      <c r="H20" s="106" t="s">
        <v>19</v>
      </c>
      <c r="I20" s="104" t="s">
        <v>6</v>
      </c>
      <c r="J20" s="107">
        <v>11</v>
      </c>
      <c r="K20" s="156" t="s">
        <v>18</v>
      </c>
      <c r="L20" s="166"/>
      <c r="M20" s="104" t="s">
        <v>1</v>
      </c>
      <c r="N20" s="105">
        <v>11</v>
      </c>
      <c r="O20" s="46"/>
      <c r="P20" s="106" t="s">
        <v>19</v>
      </c>
      <c r="Q20" s="104" t="s">
        <v>4</v>
      </c>
      <c r="R20" s="105">
        <v>11</v>
      </c>
      <c r="S20" s="46"/>
      <c r="T20" s="106" t="s">
        <v>19</v>
      </c>
      <c r="U20" s="104" t="s">
        <v>0</v>
      </c>
      <c r="V20" s="107">
        <v>11</v>
      </c>
      <c r="W20" s="107"/>
      <c r="X20" s="126" t="s">
        <v>19</v>
      </c>
    </row>
    <row r="21" spans="1:24" s="6" customFormat="1" ht="14.25" customHeight="1">
      <c r="A21" s="104" t="s">
        <v>2</v>
      </c>
      <c r="B21" s="105">
        <v>12</v>
      </c>
      <c r="C21" s="46"/>
      <c r="D21" s="106" t="s">
        <v>19</v>
      </c>
      <c r="E21" s="104" t="s">
        <v>4</v>
      </c>
      <c r="F21" s="105">
        <v>12</v>
      </c>
      <c r="G21" s="46"/>
      <c r="H21" s="106" t="s">
        <v>19</v>
      </c>
      <c r="I21" s="104" t="s">
        <v>0</v>
      </c>
      <c r="J21" s="105">
        <v>12</v>
      </c>
      <c r="K21" s="46"/>
      <c r="L21" s="106" t="s">
        <v>19</v>
      </c>
      <c r="M21" s="104" t="s">
        <v>2</v>
      </c>
      <c r="N21" s="105">
        <v>12</v>
      </c>
      <c r="O21" s="46"/>
      <c r="P21" s="106" t="s">
        <v>19</v>
      </c>
      <c r="Q21" s="104" t="s">
        <v>5</v>
      </c>
      <c r="R21" s="105">
        <v>12</v>
      </c>
      <c r="S21" s="46"/>
      <c r="T21" s="106" t="s">
        <v>19</v>
      </c>
      <c r="U21" s="104" t="s">
        <v>1</v>
      </c>
      <c r="V21" s="107">
        <v>12</v>
      </c>
      <c r="W21" s="107"/>
      <c r="X21" s="126" t="s">
        <v>19</v>
      </c>
    </row>
    <row r="22" spans="1:24" s="6" customFormat="1" ht="14.25" customHeight="1">
      <c r="A22" s="104" t="s">
        <v>3</v>
      </c>
      <c r="B22" s="105">
        <v>13</v>
      </c>
      <c r="C22" s="46"/>
      <c r="D22" s="106" t="s">
        <v>19</v>
      </c>
      <c r="E22" s="104" t="s">
        <v>5</v>
      </c>
      <c r="F22" s="105">
        <v>13</v>
      </c>
      <c r="G22" s="46"/>
      <c r="H22" s="106" t="s">
        <v>19</v>
      </c>
      <c r="I22" s="104" t="s">
        <v>1</v>
      </c>
      <c r="J22" s="105">
        <v>13</v>
      </c>
      <c r="K22" s="46"/>
      <c r="L22" s="106" t="s">
        <v>19</v>
      </c>
      <c r="M22" s="104" t="s">
        <v>3</v>
      </c>
      <c r="N22" s="105">
        <v>13</v>
      </c>
      <c r="O22" s="46"/>
      <c r="P22" s="106" t="s">
        <v>19</v>
      </c>
      <c r="Q22" s="104" t="s">
        <v>6</v>
      </c>
      <c r="R22" s="105">
        <v>13</v>
      </c>
      <c r="S22" s="46"/>
      <c r="T22" s="106" t="s">
        <v>19</v>
      </c>
      <c r="U22" s="104" t="s">
        <v>2</v>
      </c>
      <c r="V22" s="107">
        <v>13</v>
      </c>
      <c r="W22" s="107"/>
      <c r="X22" s="126" t="s">
        <v>19</v>
      </c>
    </row>
    <row r="23" spans="1:24" s="6" customFormat="1" ht="14.25" customHeight="1">
      <c r="A23" s="104" t="s">
        <v>4</v>
      </c>
      <c r="B23" s="105">
        <v>14</v>
      </c>
      <c r="C23" s="46"/>
      <c r="D23" s="106" t="s">
        <v>19</v>
      </c>
      <c r="E23" s="104" t="s">
        <v>6</v>
      </c>
      <c r="F23" s="105">
        <v>14</v>
      </c>
      <c r="G23" s="46"/>
      <c r="H23" s="106" t="s">
        <v>19</v>
      </c>
      <c r="I23" s="104" t="s">
        <v>2</v>
      </c>
      <c r="J23" s="105">
        <v>14</v>
      </c>
      <c r="K23" s="46"/>
      <c r="L23" s="106" t="s">
        <v>19</v>
      </c>
      <c r="M23" s="104" t="s">
        <v>4</v>
      </c>
      <c r="N23" s="105">
        <v>14</v>
      </c>
      <c r="O23" s="46"/>
      <c r="P23" s="106" t="s">
        <v>19</v>
      </c>
      <c r="Q23" s="104" t="s">
        <v>0</v>
      </c>
      <c r="R23" s="105">
        <v>14</v>
      </c>
      <c r="S23" s="46"/>
      <c r="T23" s="106" t="s">
        <v>19</v>
      </c>
      <c r="U23" s="104" t="s">
        <v>3</v>
      </c>
      <c r="V23" s="107">
        <v>14</v>
      </c>
      <c r="W23" s="107"/>
      <c r="X23" s="126" t="s">
        <v>19</v>
      </c>
    </row>
    <row r="24" spans="1:24" s="6" customFormat="1" ht="14.25" customHeight="1">
      <c r="A24" s="104" t="s">
        <v>5</v>
      </c>
      <c r="B24" s="105">
        <v>15</v>
      </c>
      <c r="C24" s="46"/>
      <c r="D24" s="106" t="s">
        <v>19</v>
      </c>
      <c r="E24" s="104" t="s">
        <v>0</v>
      </c>
      <c r="F24" s="105">
        <v>15</v>
      </c>
      <c r="G24" s="46"/>
      <c r="H24" s="106" t="s">
        <v>19</v>
      </c>
      <c r="I24" s="104" t="s">
        <v>3</v>
      </c>
      <c r="J24" s="105">
        <v>15</v>
      </c>
      <c r="K24" s="46"/>
      <c r="L24" s="106" t="s">
        <v>19</v>
      </c>
      <c r="M24" s="104" t="s">
        <v>5</v>
      </c>
      <c r="N24" s="105">
        <v>15</v>
      </c>
      <c r="O24" s="46"/>
      <c r="P24" s="106" t="s">
        <v>19</v>
      </c>
      <c r="Q24" s="104" t="s">
        <v>1</v>
      </c>
      <c r="R24" s="105">
        <v>15</v>
      </c>
      <c r="S24" s="46"/>
      <c r="T24" s="106" t="s">
        <v>19</v>
      </c>
      <c r="U24" s="104" t="s">
        <v>4</v>
      </c>
      <c r="V24" s="107">
        <v>15</v>
      </c>
      <c r="W24" s="107"/>
      <c r="X24" s="126" t="s">
        <v>19</v>
      </c>
    </row>
    <row r="25" spans="1:24" s="6" customFormat="1" ht="14.25" customHeight="1">
      <c r="A25" s="104" t="s">
        <v>6</v>
      </c>
      <c r="B25" s="105">
        <v>16</v>
      </c>
      <c r="C25" s="46"/>
      <c r="D25" s="106" t="s">
        <v>19</v>
      </c>
      <c r="E25" s="104" t="s">
        <v>1</v>
      </c>
      <c r="F25" s="105">
        <v>16</v>
      </c>
      <c r="G25" s="46"/>
      <c r="H25" s="106" t="s">
        <v>19</v>
      </c>
      <c r="I25" s="104" t="s">
        <v>4</v>
      </c>
      <c r="J25" s="105">
        <v>16</v>
      </c>
      <c r="K25" s="46"/>
      <c r="L25" s="106" t="s">
        <v>19</v>
      </c>
      <c r="M25" s="104" t="s">
        <v>6</v>
      </c>
      <c r="N25" s="105">
        <v>16</v>
      </c>
      <c r="O25" s="46"/>
      <c r="P25" s="106" t="s">
        <v>19</v>
      </c>
      <c r="Q25" s="104" t="s">
        <v>2</v>
      </c>
      <c r="R25" s="105">
        <v>16</v>
      </c>
      <c r="S25" s="46"/>
      <c r="T25" s="106" t="s">
        <v>19</v>
      </c>
      <c r="U25" s="104" t="s">
        <v>5</v>
      </c>
      <c r="V25" s="107">
        <v>16</v>
      </c>
      <c r="W25" s="107"/>
      <c r="X25" s="126" t="s">
        <v>19</v>
      </c>
    </row>
    <row r="26" spans="1:24" s="6" customFormat="1" ht="14.25" customHeight="1">
      <c r="A26" s="104" t="s">
        <v>0</v>
      </c>
      <c r="B26" s="105">
        <v>17</v>
      </c>
      <c r="C26" s="46"/>
      <c r="D26" s="106" t="s">
        <v>19</v>
      </c>
      <c r="E26" s="104" t="s">
        <v>2</v>
      </c>
      <c r="F26" s="105">
        <v>17</v>
      </c>
      <c r="G26" s="46"/>
      <c r="H26" s="106" t="s">
        <v>19</v>
      </c>
      <c r="I26" s="104" t="s">
        <v>5</v>
      </c>
      <c r="J26" s="105">
        <v>17</v>
      </c>
      <c r="K26" s="46"/>
      <c r="L26" s="106" t="s">
        <v>19</v>
      </c>
      <c r="M26" s="104" t="s">
        <v>0</v>
      </c>
      <c r="N26" s="105">
        <v>17</v>
      </c>
      <c r="O26" s="105"/>
      <c r="P26" s="106" t="s">
        <v>19</v>
      </c>
      <c r="Q26" s="104" t="s">
        <v>3</v>
      </c>
      <c r="R26" s="105">
        <v>17</v>
      </c>
      <c r="S26" s="46"/>
      <c r="T26" s="106" t="s">
        <v>19</v>
      </c>
      <c r="U26" s="104" t="s">
        <v>6</v>
      </c>
      <c r="V26" s="107">
        <v>17</v>
      </c>
      <c r="W26" s="107"/>
      <c r="X26" s="126" t="s">
        <v>19</v>
      </c>
    </row>
    <row r="27" spans="1:24" s="6" customFormat="1" ht="14.25" customHeight="1">
      <c r="A27" s="104" t="s">
        <v>1</v>
      </c>
      <c r="B27" s="105">
        <v>18</v>
      </c>
      <c r="C27" s="46"/>
      <c r="D27" s="106" t="s">
        <v>19</v>
      </c>
      <c r="E27" s="104" t="s">
        <v>3</v>
      </c>
      <c r="F27" s="105">
        <v>18</v>
      </c>
      <c r="G27" s="46"/>
      <c r="H27" s="106" t="s">
        <v>19</v>
      </c>
      <c r="I27" s="104" t="s">
        <v>6</v>
      </c>
      <c r="J27" s="105">
        <v>18</v>
      </c>
      <c r="K27" s="46"/>
      <c r="L27" s="106" t="s">
        <v>19</v>
      </c>
      <c r="M27" s="104" t="s">
        <v>1</v>
      </c>
      <c r="N27" s="105">
        <v>18</v>
      </c>
      <c r="O27" s="46"/>
      <c r="P27" s="106" t="s">
        <v>19</v>
      </c>
      <c r="Q27" s="104" t="s">
        <v>4</v>
      </c>
      <c r="R27" s="105">
        <v>18</v>
      </c>
      <c r="S27" s="46"/>
      <c r="T27" s="106" t="s">
        <v>19</v>
      </c>
      <c r="U27" s="104" t="s">
        <v>0</v>
      </c>
      <c r="V27" s="107">
        <v>18</v>
      </c>
      <c r="W27" s="107"/>
      <c r="X27" s="126" t="s">
        <v>19</v>
      </c>
    </row>
    <row r="28" spans="1:24" s="6" customFormat="1" ht="14.25" customHeight="1">
      <c r="A28" s="104" t="s">
        <v>2</v>
      </c>
      <c r="B28" s="105">
        <v>19</v>
      </c>
      <c r="C28" s="46"/>
      <c r="D28" s="106" t="s">
        <v>19</v>
      </c>
      <c r="E28" s="104" t="s">
        <v>4</v>
      </c>
      <c r="F28" s="105">
        <v>19</v>
      </c>
      <c r="G28" s="46"/>
      <c r="H28" s="106" t="s">
        <v>19</v>
      </c>
      <c r="I28" s="104" t="s">
        <v>0</v>
      </c>
      <c r="J28" s="105">
        <v>19</v>
      </c>
      <c r="K28" s="46"/>
      <c r="L28" s="106" t="s">
        <v>19</v>
      </c>
      <c r="M28" s="104" t="s">
        <v>2</v>
      </c>
      <c r="N28" s="105">
        <v>19</v>
      </c>
      <c r="O28" s="46"/>
      <c r="P28" s="106" t="s">
        <v>19</v>
      </c>
      <c r="Q28" s="104" t="s">
        <v>5</v>
      </c>
      <c r="R28" s="105">
        <v>19</v>
      </c>
      <c r="S28" s="46"/>
      <c r="T28" s="106" t="s">
        <v>19</v>
      </c>
      <c r="U28" s="104" t="s">
        <v>1</v>
      </c>
      <c r="V28" s="107">
        <v>19</v>
      </c>
      <c r="W28" s="107"/>
      <c r="X28" s="126" t="s">
        <v>19</v>
      </c>
    </row>
    <row r="29" spans="1:24" s="6" customFormat="1" ht="14.25" customHeight="1">
      <c r="A29" s="104" t="s">
        <v>3</v>
      </c>
      <c r="B29" s="105">
        <v>20</v>
      </c>
      <c r="C29" s="46"/>
      <c r="D29" s="106" t="s">
        <v>19</v>
      </c>
      <c r="E29" s="104" t="s">
        <v>5</v>
      </c>
      <c r="F29" s="105">
        <v>20</v>
      </c>
      <c r="G29" s="46"/>
      <c r="H29" s="106" t="s">
        <v>19</v>
      </c>
      <c r="I29" s="104" t="s">
        <v>1</v>
      </c>
      <c r="J29" s="105">
        <v>20</v>
      </c>
      <c r="K29" s="46"/>
      <c r="L29" s="106" t="s">
        <v>19</v>
      </c>
      <c r="M29" s="104" t="s">
        <v>3</v>
      </c>
      <c r="N29" s="105">
        <v>20</v>
      </c>
      <c r="O29" s="46"/>
      <c r="P29" s="106" t="s">
        <v>19</v>
      </c>
      <c r="Q29" s="104" t="s">
        <v>6</v>
      </c>
      <c r="R29" s="105">
        <v>20</v>
      </c>
      <c r="S29" s="46"/>
      <c r="T29" s="106" t="s">
        <v>19</v>
      </c>
      <c r="U29" s="104" t="s">
        <v>2</v>
      </c>
      <c r="V29" s="107">
        <v>20</v>
      </c>
      <c r="W29" s="107"/>
      <c r="X29" s="126" t="s">
        <v>19</v>
      </c>
    </row>
    <row r="30" spans="1:24" s="6" customFormat="1" ht="14.25" customHeight="1">
      <c r="A30" s="104" t="s">
        <v>4</v>
      </c>
      <c r="B30" s="105">
        <v>21</v>
      </c>
      <c r="C30" s="46"/>
      <c r="D30" s="106" t="s">
        <v>19</v>
      </c>
      <c r="E30" s="104" t="s">
        <v>6</v>
      </c>
      <c r="F30" s="107">
        <v>21</v>
      </c>
      <c r="G30" s="107"/>
      <c r="H30" s="107" t="s">
        <v>19</v>
      </c>
      <c r="I30" s="104" t="s">
        <v>2</v>
      </c>
      <c r="J30" s="105">
        <v>21</v>
      </c>
      <c r="K30" s="46"/>
      <c r="L30" s="106" t="s">
        <v>19</v>
      </c>
      <c r="M30" s="104" t="s">
        <v>4</v>
      </c>
      <c r="N30" s="105">
        <v>21</v>
      </c>
      <c r="O30" s="46"/>
      <c r="P30" s="106" t="s">
        <v>19</v>
      </c>
      <c r="Q30" s="104" t="s">
        <v>0</v>
      </c>
      <c r="R30" s="105">
        <v>21</v>
      </c>
      <c r="S30" s="46"/>
      <c r="T30" s="106" t="s">
        <v>19</v>
      </c>
      <c r="U30" s="104" t="s">
        <v>3</v>
      </c>
      <c r="V30" s="107">
        <v>21</v>
      </c>
      <c r="W30" s="107"/>
      <c r="X30" s="126" t="s">
        <v>19</v>
      </c>
    </row>
    <row r="31" spans="1:24" s="6" customFormat="1" ht="14.25" customHeight="1">
      <c r="A31" s="104" t="s">
        <v>5</v>
      </c>
      <c r="B31" s="105">
        <v>22</v>
      </c>
      <c r="C31" s="46"/>
      <c r="D31" s="106" t="s">
        <v>19</v>
      </c>
      <c r="E31" s="104" t="s">
        <v>0</v>
      </c>
      <c r="F31" s="107">
        <v>22</v>
      </c>
      <c r="G31" s="107"/>
      <c r="H31" s="107" t="s">
        <v>19</v>
      </c>
      <c r="I31" s="104" t="s">
        <v>3</v>
      </c>
      <c r="J31" s="105">
        <v>22</v>
      </c>
      <c r="K31" s="46"/>
      <c r="L31" s="106" t="s">
        <v>19</v>
      </c>
      <c r="M31" s="104" t="s">
        <v>5</v>
      </c>
      <c r="N31" s="105">
        <v>22</v>
      </c>
      <c r="O31" s="46"/>
      <c r="P31" s="106" t="s">
        <v>19</v>
      </c>
      <c r="Q31" s="104" t="s">
        <v>1</v>
      </c>
      <c r="R31" s="105">
        <v>22</v>
      </c>
      <c r="S31" s="46"/>
      <c r="T31" s="106" t="s">
        <v>19</v>
      </c>
      <c r="U31" s="104" t="s">
        <v>4</v>
      </c>
      <c r="V31" s="107">
        <v>22</v>
      </c>
      <c r="W31" s="107"/>
      <c r="X31" s="126" t="s">
        <v>19</v>
      </c>
    </row>
    <row r="32" spans="1:24" s="6" customFormat="1" ht="14.25" customHeight="1">
      <c r="A32" s="104" t="s">
        <v>6</v>
      </c>
      <c r="B32" s="105">
        <v>23</v>
      </c>
      <c r="C32" s="46"/>
      <c r="D32" s="106" t="s">
        <v>19</v>
      </c>
      <c r="E32" s="104" t="s">
        <v>1</v>
      </c>
      <c r="F32" s="107">
        <v>23</v>
      </c>
      <c r="G32" s="107"/>
      <c r="H32" s="126" t="s">
        <v>19</v>
      </c>
      <c r="I32" s="104" t="s">
        <v>4</v>
      </c>
      <c r="J32" s="105">
        <v>23</v>
      </c>
      <c r="K32" s="46"/>
      <c r="L32" s="106" t="s">
        <v>19</v>
      </c>
      <c r="M32" s="104" t="s">
        <v>6</v>
      </c>
      <c r="N32" s="107">
        <v>23</v>
      </c>
      <c r="O32" s="107"/>
      <c r="P32" s="126" t="s">
        <v>19</v>
      </c>
      <c r="Q32" s="104" t="s">
        <v>2</v>
      </c>
      <c r="R32" s="105">
        <v>23</v>
      </c>
      <c r="S32" s="46"/>
      <c r="T32" s="106" t="s">
        <v>19</v>
      </c>
      <c r="U32" s="104" t="s">
        <v>5</v>
      </c>
      <c r="V32" s="107">
        <v>23</v>
      </c>
      <c r="W32" s="107"/>
      <c r="X32" s="126" t="s">
        <v>19</v>
      </c>
    </row>
    <row r="33" spans="1:24" s="6" customFormat="1" ht="14.25" customHeight="1">
      <c r="A33" s="104" t="s">
        <v>0</v>
      </c>
      <c r="B33" s="105">
        <v>24</v>
      </c>
      <c r="C33" s="46"/>
      <c r="D33" s="106" t="s">
        <v>19</v>
      </c>
      <c r="E33" s="104" t="s">
        <v>2</v>
      </c>
      <c r="F33" s="107">
        <v>24</v>
      </c>
      <c r="G33" s="107"/>
      <c r="H33" s="126" t="s">
        <v>19</v>
      </c>
      <c r="I33" s="104" t="s">
        <v>5</v>
      </c>
      <c r="J33" s="105">
        <v>24</v>
      </c>
      <c r="K33" s="46"/>
      <c r="L33" s="106" t="s">
        <v>19</v>
      </c>
      <c r="M33" s="104" t="s">
        <v>0</v>
      </c>
      <c r="N33" s="107">
        <v>24</v>
      </c>
      <c r="O33" s="107"/>
      <c r="P33" s="126" t="s">
        <v>19</v>
      </c>
      <c r="Q33" s="104" t="s">
        <v>3</v>
      </c>
      <c r="R33" s="105">
        <v>24</v>
      </c>
      <c r="S33" s="46"/>
      <c r="T33" s="106" t="s">
        <v>19</v>
      </c>
      <c r="U33" s="104" t="s">
        <v>6</v>
      </c>
      <c r="V33" s="105">
        <v>24</v>
      </c>
      <c r="W33" s="46"/>
      <c r="X33" s="106" t="s">
        <v>19</v>
      </c>
    </row>
    <row r="34" spans="1:24" s="6" customFormat="1" ht="14.25" customHeight="1">
      <c r="A34" s="104" t="s">
        <v>1</v>
      </c>
      <c r="B34" s="105">
        <v>25</v>
      </c>
      <c r="C34" s="46"/>
      <c r="D34" s="106" t="s">
        <v>19</v>
      </c>
      <c r="E34" s="104" t="s">
        <v>3</v>
      </c>
      <c r="F34" s="107">
        <v>25</v>
      </c>
      <c r="G34" s="107"/>
      <c r="H34" s="126" t="s">
        <v>19</v>
      </c>
      <c r="I34" s="104" t="s">
        <v>6</v>
      </c>
      <c r="J34" s="105">
        <v>25</v>
      </c>
      <c r="K34" s="46"/>
      <c r="L34" s="106" t="s">
        <v>19</v>
      </c>
      <c r="M34" s="104" t="s">
        <v>1</v>
      </c>
      <c r="N34" s="107">
        <v>25</v>
      </c>
      <c r="O34" s="156" t="s">
        <v>18</v>
      </c>
      <c r="P34" s="166"/>
      <c r="Q34" s="104" t="s">
        <v>4</v>
      </c>
      <c r="R34" s="105">
        <v>25</v>
      </c>
      <c r="S34" s="46"/>
      <c r="T34" s="106" t="s">
        <v>19</v>
      </c>
      <c r="U34" s="104" t="s">
        <v>0</v>
      </c>
      <c r="V34" s="105">
        <v>25</v>
      </c>
      <c r="W34" s="46"/>
      <c r="X34" s="106" t="s">
        <v>19</v>
      </c>
    </row>
    <row r="35" spans="1:24" s="6" customFormat="1" ht="14.25" customHeight="1">
      <c r="A35" s="104" t="s">
        <v>2</v>
      </c>
      <c r="B35" s="105">
        <v>26</v>
      </c>
      <c r="C35" s="46"/>
      <c r="D35" s="106" t="s">
        <v>19</v>
      </c>
      <c r="E35" s="104" t="s">
        <v>4</v>
      </c>
      <c r="F35" s="107">
        <v>26</v>
      </c>
      <c r="G35" s="107"/>
      <c r="H35" s="126" t="s">
        <v>19</v>
      </c>
      <c r="I35" s="104" t="s">
        <v>0</v>
      </c>
      <c r="J35" s="105">
        <v>26</v>
      </c>
      <c r="K35" s="46"/>
      <c r="L35" s="106" t="s">
        <v>19</v>
      </c>
      <c r="M35" s="104" t="s">
        <v>2</v>
      </c>
      <c r="N35" s="107">
        <v>26</v>
      </c>
      <c r="O35" s="108"/>
      <c r="P35" s="126" t="s">
        <v>19</v>
      </c>
      <c r="Q35" s="104" t="s">
        <v>5</v>
      </c>
      <c r="R35" s="105">
        <v>26</v>
      </c>
      <c r="S35" s="46"/>
      <c r="T35" s="106" t="s">
        <v>19</v>
      </c>
      <c r="U35" s="104" t="s">
        <v>1</v>
      </c>
      <c r="V35" s="105">
        <v>26</v>
      </c>
      <c r="W35" s="105"/>
      <c r="X35" s="106" t="s">
        <v>19</v>
      </c>
    </row>
    <row r="36" spans="1:24" s="6" customFormat="1" ht="14.25" customHeight="1">
      <c r="A36" s="104" t="s">
        <v>3</v>
      </c>
      <c r="B36" s="105">
        <v>27</v>
      </c>
      <c r="C36" s="46"/>
      <c r="D36" s="106" t="s">
        <v>19</v>
      </c>
      <c r="E36" s="104" t="s">
        <v>5</v>
      </c>
      <c r="F36" s="107">
        <v>27</v>
      </c>
      <c r="G36" s="107"/>
      <c r="H36" s="126" t="s">
        <v>19</v>
      </c>
      <c r="I36" s="104" t="s">
        <v>1</v>
      </c>
      <c r="J36" s="105">
        <v>27</v>
      </c>
      <c r="K36" s="46"/>
      <c r="L36" s="106" t="s">
        <v>19</v>
      </c>
      <c r="M36" s="104" t="s">
        <v>3</v>
      </c>
      <c r="N36" s="107">
        <v>27</v>
      </c>
      <c r="O36" s="108"/>
      <c r="P36" s="126" t="s">
        <v>19</v>
      </c>
      <c r="Q36" s="104" t="s">
        <v>6</v>
      </c>
      <c r="R36" s="105">
        <v>27</v>
      </c>
      <c r="S36" s="46"/>
      <c r="T36" s="106" t="s">
        <v>19</v>
      </c>
      <c r="U36" s="104" t="s">
        <v>2</v>
      </c>
      <c r="V36" s="105">
        <v>27</v>
      </c>
      <c r="W36" s="105"/>
      <c r="X36" s="106" t="s">
        <v>19</v>
      </c>
    </row>
    <row r="37" spans="1:24" s="6" customFormat="1" ht="14.25" customHeight="1">
      <c r="A37" s="104" t="s">
        <v>4</v>
      </c>
      <c r="B37" s="105">
        <v>28</v>
      </c>
      <c r="C37" s="46"/>
      <c r="D37" s="106" t="s">
        <v>19</v>
      </c>
      <c r="E37" s="104" t="s">
        <v>6</v>
      </c>
      <c r="F37" s="107">
        <v>28</v>
      </c>
      <c r="G37" s="107"/>
      <c r="H37" s="126" t="s">
        <v>19</v>
      </c>
      <c r="I37" s="104" t="s">
        <v>2</v>
      </c>
      <c r="J37" s="105">
        <v>28</v>
      </c>
      <c r="K37" s="46"/>
      <c r="L37" s="106" t="s">
        <v>19</v>
      </c>
      <c r="M37" s="104" t="s">
        <v>4</v>
      </c>
      <c r="N37" s="107">
        <v>28</v>
      </c>
      <c r="O37" s="108"/>
      <c r="P37" s="126" t="s">
        <v>19</v>
      </c>
      <c r="Q37" s="104" t="s">
        <v>0</v>
      </c>
      <c r="R37" s="105">
        <v>28</v>
      </c>
      <c r="S37" s="46"/>
      <c r="T37" s="106" t="s">
        <v>19</v>
      </c>
      <c r="U37" s="104" t="s">
        <v>3</v>
      </c>
      <c r="V37" s="105">
        <v>28</v>
      </c>
      <c r="W37" s="105"/>
      <c r="X37" s="106" t="s">
        <v>19</v>
      </c>
    </row>
    <row r="38" spans="1:24" s="6" customFormat="1" ht="14.25" customHeight="1">
      <c r="A38" s="104" t="s">
        <v>5</v>
      </c>
      <c r="B38" s="105">
        <v>29</v>
      </c>
      <c r="C38" s="46"/>
      <c r="D38" s="106" t="s">
        <v>19</v>
      </c>
      <c r="E38" s="104" t="s">
        <v>0</v>
      </c>
      <c r="F38" s="107">
        <v>29</v>
      </c>
      <c r="G38" s="108"/>
      <c r="H38" s="126" t="s">
        <v>19</v>
      </c>
      <c r="I38" s="104" t="s">
        <v>3</v>
      </c>
      <c r="J38" s="105">
        <v>29</v>
      </c>
      <c r="K38" s="46"/>
      <c r="L38" s="106" t="s">
        <v>19</v>
      </c>
      <c r="M38" s="104" t="s">
        <v>5</v>
      </c>
      <c r="N38" s="107">
        <v>29</v>
      </c>
      <c r="O38" s="108"/>
      <c r="P38" s="126" t="s">
        <v>19</v>
      </c>
      <c r="Q38" s="104" t="s">
        <v>1</v>
      </c>
      <c r="R38" s="105">
        <v>29</v>
      </c>
      <c r="S38" s="46"/>
      <c r="T38" s="106" t="s">
        <v>19</v>
      </c>
      <c r="U38" s="139"/>
      <c r="V38" s="109"/>
      <c r="W38" s="109"/>
      <c r="X38" s="110"/>
    </row>
    <row r="39" spans="1:24" s="6" customFormat="1" ht="14.25" customHeight="1">
      <c r="A39" s="104" t="s">
        <v>6</v>
      </c>
      <c r="B39" s="105">
        <v>30</v>
      </c>
      <c r="C39" s="46"/>
      <c r="D39" s="106" t="s">
        <v>19</v>
      </c>
      <c r="E39" s="104" t="s">
        <v>1</v>
      </c>
      <c r="F39" s="107">
        <v>30</v>
      </c>
      <c r="G39" s="108"/>
      <c r="H39" s="126" t="s">
        <v>19</v>
      </c>
      <c r="I39" s="104" t="s">
        <v>4</v>
      </c>
      <c r="J39" s="105">
        <v>30</v>
      </c>
      <c r="K39" s="46"/>
      <c r="L39" s="106" t="s">
        <v>19</v>
      </c>
      <c r="M39" s="104" t="s">
        <v>6</v>
      </c>
      <c r="N39" s="107">
        <v>30</v>
      </c>
      <c r="O39" s="108"/>
      <c r="P39" s="126" t="s">
        <v>19</v>
      </c>
      <c r="Q39" s="104" t="s">
        <v>2</v>
      </c>
      <c r="R39" s="105">
        <v>30</v>
      </c>
      <c r="S39" s="46"/>
      <c r="T39" s="106" t="s">
        <v>19</v>
      </c>
      <c r="U39" s="139"/>
      <c r="V39" s="109"/>
      <c r="W39" s="109"/>
      <c r="X39" s="110"/>
    </row>
    <row r="40" spans="1:24" s="6" customFormat="1" ht="14.25" customHeight="1" thickBot="1">
      <c r="A40" s="111"/>
      <c r="B40" s="112"/>
      <c r="C40" s="112"/>
      <c r="D40" s="116"/>
      <c r="E40" s="135" t="s">
        <v>2</v>
      </c>
      <c r="F40" s="113">
        <v>31</v>
      </c>
      <c r="G40" s="114"/>
      <c r="H40" s="136" t="s">
        <v>19</v>
      </c>
      <c r="I40" s="111"/>
      <c r="J40" s="112"/>
      <c r="K40" s="112"/>
      <c r="L40" s="116"/>
      <c r="M40" s="135" t="s">
        <v>0</v>
      </c>
      <c r="N40" s="113">
        <v>31</v>
      </c>
      <c r="O40" s="114"/>
      <c r="P40" s="136" t="s">
        <v>19</v>
      </c>
      <c r="Q40" s="135" t="s">
        <v>3</v>
      </c>
      <c r="R40" s="115">
        <v>31</v>
      </c>
      <c r="S40" s="140"/>
      <c r="T40" s="141" t="s">
        <v>19</v>
      </c>
      <c r="U40" s="111"/>
      <c r="V40" s="112"/>
      <c r="W40" s="112"/>
      <c r="X40" s="116"/>
    </row>
    <row r="41" spans="1:24" s="6" customFormat="1" ht="12" customHeight="1">
      <c r="A41" s="105"/>
      <c r="B41" s="105"/>
      <c r="C41" s="105"/>
      <c r="D41" s="105"/>
      <c r="E41" s="105"/>
      <c r="F41" s="105"/>
      <c r="G41" s="105"/>
      <c r="H41" s="105"/>
      <c r="I41" s="105"/>
      <c r="J41" s="105"/>
      <c r="K41" s="105"/>
      <c r="L41" s="105"/>
      <c r="M41" s="105"/>
      <c r="N41" s="105"/>
      <c r="O41" s="10"/>
      <c r="P41" s="131"/>
      <c r="Q41" s="194" t="s">
        <v>59</v>
      </c>
      <c r="R41" s="195"/>
      <c r="S41" s="195"/>
      <c r="T41" s="195"/>
      <c r="U41" s="195"/>
      <c r="V41" s="195"/>
      <c r="W41" s="195"/>
      <c r="X41" s="195"/>
    </row>
    <row r="42" spans="1:25" s="6" customFormat="1" ht="11.25" customHeight="1">
      <c r="A42" s="1"/>
      <c r="B42" s="101"/>
      <c r="C42" s="191" t="s">
        <v>68</v>
      </c>
      <c r="D42" s="192"/>
      <c r="E42" s="192"/>
      <c r="F42" s="192"/>
      <c r="G42" s="192"/>
      <c r="H42" s="192"/>
      <c r="I42" s="192"/>
      <c r="J42" s="192"/>
      <c r="K42" s="192"/>
      <c r="L42" s="192"/>
      <c r="M42" s="192"/>
      <c r="N42" s="34"/>
      <c r="O42" s="19"/>
      <c r="P42" s="19"/>
      <c r="Q42" s="19"/>
      <c r="R42" s="19"/>
      <c r="S42" s="19"/>
      <c r="T42" s="19"/>
      <c r="U42" s="19"/>
      <c r="V42" s="19"/>
      <c r="W42" s="19"/>
      <c r="X42" s="19"/>
      <c r="Y42" s="18"/>
    </row>
    <row r="43" spans="1:25" s="6" customFormat="1" ht="11.25" customHeight="1">
      <c r="A43" s="1"/>
      <c r="B43" s="2"/>
      <c r="C43" s="3"/>
      <c r="D43" s="3"/>
      <c r="E43" s="3"/>
      <c r="F43" s="2"/>
      <c r="G43" s="1"/>
      <c r="H43" s="1"/>
      <c r="I43" s="1"/>
      <c r="J43" s="20"/>
      <c r="K43" s="20"/>
      <c r="L43" s="20"/>
      <c r="M43" s="5"/>
      <c r="N43" s="34"/>
      <c r="O43" s="10"/>
      <c r="P43" s="22"/>
      <c r="Q43" s="22"/>
      <c r="R43" s="22"/>
      <c r="S43" s="22"/>
      <c r="T43" s="22"/>
      <c r="U43" s="22"/>
      <c r="V43" s="22"/>
      <c r="W43" s="22"/>
      <c r="X43" s="22"/>
      <c r="Y43" s="18"/>
    </row>
    <row r="44" spans="1:25" s="6" customFormat="1" ht="9.75" customHeight="1">
      <c r="A44" s="1"/>
      <c r="B44" s="4"/>
      <c r="C44" s="191" t="s">
        <v>67</v>
      </c>
      <c r="D44" s="192"/>
      <c r="E44" s="192"/>
      <c r="F44" s="192"/>
      <c r="G44" s="192"/>
      <c r="H44" s="192"/>
      <c r="I44" s="192"/>
      <c r="J44" s="192"/>
      <c r="K44" s="192"/>
      <c r="L44" s="192"/>
      <c r="M44" s="192"/>
      <c r="N44" s="127"/>
      <c r="O44" s="174"/>
      <c r="P44" s="174"/>
      <c r="Q44" s="22"/>
      <c r="R44" s="22"/>
      <c r="S44" s="22"/>
      <c r="T44" s="22"/>
      <c r="U44" s="22"/>
      <c r="V44" s="22"/>
      <c r="W44" s="22"/>
      <c r="X44" s="22"/>
      <c r="Y44" s="18"/>
    </row>
    <row r="45" spans="1:24" s="6" customFormat="1" ht="18" customHeight="1" thickBot="1">
      <c r="A45" s="1"/>
      <c r="B45" s="2"/>
      <c r="C45" s="9"/>
      <c r="D45" s="3"/>
      <c r="E45" s="1"/>
      <c r="F45" s="1"/>
      <c r="G45" s="12"/>
      <c r="H45" s="11"/>
      <c r="I45" s="2"/>
      <c r="J45" s="2"/>
      <c r="K45" s="12"/>
      <c r="L45" s="11"/>
      <c r="M45" s="2"/>
      <c r="N45" s="2"/>
      <c r="O45" s="12"/>
      <c r="P45" s="11"/>
      <c r="Q45" s="2"/>
      <c r="R45" s="2"/>
      <c r="S45" s="12"/>
      <c r="T45" s="11"/>
      <c r="U45" s="117"/>
      <c r="V45" s="117"/>
      <c r="W45" s="117"/>
      <c r="X45" s="117"/>
    </row>
    <row r="46" spans="1:24" s="6" customFormat="1" ht="18" customHeight="1" thickBot="1">
      <c r="A46" s="182" t="s">
        <v>14</v>
      </c>
      <c r="B46" s="183"/>
      <c r="C46" s="183"/>
      <c r="D46" s="186"/>
      <c r="E46" s="163" t="s">
        <v>15</v>
      </c>
      <c r="F46" s="164"/>
      <c r="G46" s="164"/>
      <c r="H46" s="165"/>
      <c r="I46" s="185" t="s">
        <v>16</v>
      </c>
      <c r="J46" s="183"/>
      <c r="K46" s="183"/>
      <c r="L46" s="186"/>
      <c r="M46" s="163" t="s">
        <v>17</v>
      </c>
      <c r="N46" s="164"/>
      <c r="O46" s="164"/>
      <c r="P46" s="165"/>
      <c r="Q46" s="185" t="s">
        <v>12</v>
      </c>
      <c r="R46" s="183"/>
      <c r="S46" s="183"/>
      <c r="T46" s="186"/>
      <c r="U46" s="163" t="s">
        <v>20</v>
      </c>
      <c r="V46" s="164"/>
      <c r="W46" s="164"/>
      <c r="X46" s="193"/>
    </row>
    <row r="47" spans="1:24" s="6" customFormat="1" ht="14.25" customHeight="1">
      <c r="A47" s="137" t="s">
        <v>4</v>
      </c>
      <c r="B47" s="132">
        <v>1</v>
      </c>
      <c r="C47" s="132"/>
      <c r="D47" s="134" t="s">
        <v>19</v>
      </c>
      <c r="E47" s="137" t="s">
        <v>0</v>
      </c>
      <c r="F47" s="132">
        <v>1</v>
      </c>
      <c r="G47" s="132"/>
      <c r="H47" s="134" t="s">
        <v>19</v>
      </c>
      <c r="I47" s="137" t="s">
        <v>2</v>
      </c>
      <c r="J47" s="132">
        <v>1</v>
      </c>
      <c r="K47" s="161" t="s">
        <v>18</v>
      </c>
      <c r="L47" s="198"/>
      <c r="M47" s="132" t="s">
        <v>5</v>
      </c>
      <c r="N47" s="132">
        <v>1</v>
      </c>
      <c r="O47" s="132"/>
      <c r="P47" s="144" t="s">
        <v>19</v>
      </c>
      <c r="Q47" s="137" t="s">
        <v>0</v>
      </c>
      <c r="R47" s="132">
        <v>1</v>
      </c>
      <c r="S47" s="143"/>
      <c r="T47" s="150" t="s">
        <v>19</v>
      </c>
      <c r="U47" s="104" t="s">
        <v>3</v>
      </c>
      <c r="V47" s="130">
        <v>1</v>
      </c>
      <c r="W47" s="130"/>
      <c r="X47" s="142" t="s">
        <v>19</v>
      </c>
    </row>
    <row r="48" spans="1:24" s="6" customFormat="1" ht="14.25" customHeight="1">
      <c r="A48" s="104" t="s">
        <v>5</v>
      </c>
      <c r="B48" s="105">
        <v>2</v>
      </c>
      <c r="C48" s="105"/>
      <c r="D48" s="106" t="s">
        <v>19</v>
      </c>
      <c r="E48" s="104" t="s">
        <v>1</v>
      </c>
      <c r="F48" s="105">
        <v>2</v>
      </c>
      <c r="G48" s="46"/>
      <c r="H48" s="46" t="s">
        <v>19</v>
      </c>
      <c r="I48" s="104" t="s">
        <v>3</v>
      </c>
      <c r="J48" s="105">
        <v>2</v>
      </c>
      <c r="K48" s="105"/>
      <c r="L48" s="106" t="s">
        <v>19</v>
      </c>
      <c r="M48" s="105" t="s">
        <v>6</v>
      </c>
      <c r="N48" s="105">
        <v>2</v>
      </c>
      <c r="O48" s="105"/>
      <c r="P48" s="145" t="s">
        <v>19</v>
      </c>
      <c r="Q48" s="104" t="s">
        <v>1</v>
      </c>
      <c r="R48" s="105">
        <v>2</v>
      </c>
      <c r="S48" s="46"/>
      <c r="T48" s="151" t="s">
        <v>19</v>
      </c>
      <c r="U48" s="104" t="s">
        <v>4</v>
      </c>
      <c r="V48" s="107">
        <v>2</v>
      </c>
      <c r="W48" s="107"/>
      <c r="X48" s="119" t="s">
        <v>19</v>
      </c>
    </row>
    <row r="49" spans="1:24" s="6" customFormat="1" ht="14.25" customHeight="1">
      <c r="A49" s="104" t="s">
        <v>6</v>
      </c>
      <c r="B49" s="105">
        <v>3</v>
      </c>
      <c r="C49" s="105"/>
      <c r="D49" s="106" t="s">
        <v>19</v>
      </c>
      <c r="E49" s="104" t="s">
        <v>2</v>
      </c>
      <c r="F49" s="105">
        <v>3</v>
      </c>
      <c r="G49" s="46"/>
      <c r="H49" s="46" t="s">
        <v>19</v>
      </c>
      <c r="I49" s="104" t="s">
        <v>4</v>
      </c>
      <c r="J49" s="105">
        <v>3</v>
      </c>
      <c r="K49" s="105"/>
      <c r="L49" s="106" t="s">
        <v>19</v>
      </c>
      <c r="M49" s="105" t="s">
        <v>0</v>
      </c>
      <c r="N49" s="105">
        <v>3</v>
      </c>
      <c r="O49" s="46"/>
      <c r="P49" s="145" t="s">
        <v>19</v>
      </c>
      <c r="Q49" s="104" t="s">
        <v>2</v>
      </c>
      <c r="R49" s="105">
        <v>3</v>
      </c>
      <c r="S49" s="46"/>
      <c r="T49" s="151" t="s">
        <v>19</v>
      </c>
      <c r="U49" s="104" t="s">
        <v>5</v>
      </c>
      <c r="V49" s="107">
        <v>3</v>
      </c>
      <c r="W49" s="107"/>
      <c r="X49" s="119" t="s">
        <v>19</v>
      </c>
    </row>
    <row r="50" spans="1:24" s="6" customFormat="1" ht="14.25" customHeight="1">
      <c r="A50" s="104" t="s">
        <v>0</v>
      </c>
      <c r="B50" s="105">
        <v>4</v>
      </c>
      <c r="C50" s="105"/>
      <c r="D50" s="106" t="s">
        <v>19</v>
      </c>
      <c r="E50" s="104" t="s">
        <v>3</v>
      </c>
      <c r="F50" s="105">
        <v>4</v>
      </c>
      <c r="G50" s="46"/>
      <c r="H50" s="46" t="s">
        <v>19</v>
      </c>
      <c r="I50" s="104" t="s">
        <v>5</v>
      </c>
      <c r="J50" s="105">
        <v>4</v>
      </c>
      <c r="K50" s="105"/>
      <c r="L50" s="106" t="s">
        <v>19</v>
      </c>
      <c r="M50" s="105" t="s">
        <v>1</v>
      </c>
      <c r="N50" s="105">
        <v>4</v>
      </c>
      <c r="O50" s="46"/>
      <c r="P50" s="145" t="s">
        <v>19</v>
      </c>
      <c r="Q50" s="104" t="s">
        <v>3</v>
      </c>
      <c r="R50" s="105">
        <v>4</v>
      </c>
      <c r="S50" s="46"/>
      <c r="T50" s="151" t="s">
        <v>19</v>
      </c>
      <c r="U50" s="104" t="s">
        <v>6</v>
      </c>
      <c r="V50" s="107">
        <v>4</v>
      </c>
      <c r="W50" s="107"/>
      <c r="X50" s="119" t="s">
        <v>19</v>
      </c>
    </row>
    <row r="51" spans="1:24" s="6" customFormat="1" ht="14.25" customHeight="1">
      <c r="A51" s="104" t="s">
        <v>1</v>
      </c>
      <c r="B51" s="105">
        <v>5</v>
      </c>
      <c r="C51" s="105"/>
      <c r="D51" s="106" t="s">
        <v>19</v>
      </c>
      <c r="E51" s="104" t="s">
        <v>4</v>
      </c>
      <c r="F51" s="105">
        <v>5</v>
      </c>
      <c r="G51" s="46"/>
      <c r="H51" s="46" t="s">
        <v>19</v>
      </c>
      <c r="I51" s="104" t="s">
        <v>6</v>
      </c>
      <c r="J51" s="105">
        <v>5</v>
      </c>
      <c r="K51" s="105"/>
      <c r="L51" s="106" t="s">
        <v>19</v>
      </c>
      <c r="M51" s="105" t="s">
        <v>2</v>
      </c>
      <c r="N51" s="105">
        <v>5</v>
      </c>
      <c r="O51" s="46"/>
      <c r="P51" s="145" t="s">
        <v>19</v>
      </c>
      <c r="Q51" s="104" t="s">
        <v>4</v>
      </c>
      <c r="R51" s="105">
        <v>5</v>
      </c>
      <c r="S51" s="46"/>
      <c r="T51" s="151" t="s">
        <v>19</v>
      </c>
      <c r="U51" s="104" t="s">
        <v>0</v>
      </c>
      <c r="V51" s="107">
        <v>5</v>
      </c>
      <c r="W51" s="107"/>
      <c r="X51" s="119" t="s">
        <v>19</v>
      </c>
    </row>
    <row r="52" spans="1:24" s="6" customFormat="1" ht="14.25" customHeight="1">
      <c r="A52" s="104" t="s">
        <v>2</v>
      </c>
      <c r="B52" s="105">
        <v>6</v>
      </c>
      <c r="C52" s="105"/>
      <c r="D52" s="106" t="s">
        <v>19</v>
      </c>
      <c r="E52" s="104" t="s">
        <v>5</v>
      </c>
      <c r="F52" s="105">
        <v>6</v>
      </c>
      <c r="G52" s="105"/>
      <c r="H52" s="46" t="s">
        <v>19</v>
      </c>
      <c r="I52" s="104" t="s">
        <v>0</v>
      </c>
      <c r="J52" s="105">
        <v>6</v>
      </c>
      <c r="K52" s="105"/>
      <c r="L52" s="106" t="s">
        <v>19</v>
      </c>
      <c r="M52" s="105" t="s">
        <v>3</v>
      </c>
      <c r="N52" s="105">
        <v>6</v>
      </c>
      <c r="O52" s="46"/>
      <c r="P52" s="145" t="s">
        <v>19</v>
      </c>
      <c r="Q52" s="104" t="s">
        <v>5</v>
      </c>
      <c r="R52" s="105">
        <v>6</v>
      </c>
      <c r="S52" s="105"/>
      <c r="T52" s="151" t="s">
        <v>19</v>
      </c>
      <c r="U52" s="104" t="s">
        <v>1</v>
      </c>
      <c r="V52" s="107">
        <v>6</v>
      </c>
      <c r="W52" s="107"/>
      <c r="X52" s="119" t="s">
        <v>19</v>
      </c>
    </row>
    <row r="53" spans="1:24" s="6" customFormat="1" ht="14.25" customHeight="1">
      <c r="A53" s="104" t="s">
        <v>3</v>
      </c>
      <c r="B53" s="105">
        <v>7</v>
      </c>
      <c r="C53" s="105"/>
      <c r="D53" s="106" t="s">
        <v>19</v>
      </c>
      <c r="E53" s="104" t="s">
        <v>6</v>
      </c>
      <c r="F53" s="107">
        <v>7</v>
      </c>
      <c r="G53" s="107"/>
      <c r="H53" s="107" t="s">
        <v>19</v>
      </c>
      <c r="I53" s="104" t="s">
        <v>1</v>
      </c>
      <c r="J53" s="105">
        <v>7</v>
      </c>
      <c r="K53" s="105"/>
      <c r="L53" s="106" t="s">
        <v>19</v>
      </c>
      <c r="M53" s="105" t="s">
        <v>4</v>
      </c>
      <c r="N53" s="105">
        <v>7</v>
      </c>
      <c r="O53" s="46"/>
      <c r="P53" s="145" t="s">
        <v>19</v>
      </c>
      <c r="Q53" s="104" t="s">
        <v>6</v>
      </c>
      <c r="R53" s="107">
        <v>7</v>
      </c>
      <c r="S53" s="107"/>
      <c r="T53" s="107" t="s">
        <v>19</v>
      </c>
      <c r="U53" s="104" t="s">
        <v>2</v>
      </c>
      <c r="V53" s="107">
        <v>7</v>
      </c>
      <c r="W53" s="107"/>
      <c r="X53" s="119" t="s">
        <v>19</v>
      </c>
    </row>
    <row r="54" spans="1:24" s="6" customFormat="1" ht="14.25" customHeight="1">
      <c r="A54" s="104" t="s">
        <v>4</v>
      </c>
      <c r="B54" s="105">
        <v>8</v>
      </c>
      <c r="C54" s="105"/>
      <c r="D54" s="106" t="s">
        <v>19</v>
      </c>
      <c r="E54" s="104" t="s">
        <v>0</v>
      </c>
      <c r="F54" s="107">
        <v>8</v>
      </c>
      <c r="G54" s="107"/>
      <c r="H54" s="107" t="s">
        <v>19</v>
      </c>
      <c r="I54" s="104" t="s">
        <v>2</v>
      </c>
      <c r="J54" s="105">
        <v>8</v>
      </c>
      <c r="K54" s="156" t="s">
        <v>18</v>
      </c>
      <c r="L54" s="157"/>
      <c r="M54" s="105" t="s">
        <v>5</v>
      </c>
      <c r="N54" s="105">
        <v>8</v>
      </c>
      <c r="O54" s="46"/>
      <c r="P54" s="145" t="s">
        <v>19</v>
      </c>
      <c r="Q54" s="104" t="s">
        <v>0</v>
      </c>
      <c r="R54" s="107">
        <v>8</v>
      </c>
      <c r="S54" s="107"/>
      <c r="T54" s="149" t="s">
        <v>19</v>
      </c>
      <c r="U54" s="104" t="s">
        <v>3</v>
      </c>
      <c r="V54" s="107">
        <v>8</v>
      </c>
      <c r="W54" s="107"/>
      <c r="X54" s="119" t="s">
        <v>19</v>
      </c>
    </row>
    <row r="55" spans="1:24" s="6" customFormat="1" ht="14.25" customHeight="1">
      <c r="A55" s="104" t="s">
        <v>5</v>
      </c>
      <c r="B55" s="105">
        <v>9</v>
      </c>
      <c r="C55" s="105"/>
      <c r="D55" s="106" t="s">
        <v>19</v>
      </c>
      <c r="E55" s="104" t="s">
        <v>1</v>
      </c>
      <c r="F55" s="107">
        <v>9</v>
      </c>
      <c r="G55" s="107"/>
      <c r="H55" s="107" t="s">
        <v>19</v>
      </c>
      <c r="I55" s="104" t="s">
        <v>3</v>
      </c>
      <c r="J55" s="105">
        <v>9</v>
      </c>
      <c r="K55" s="105"/>
      <c r="L55" s="106" t="s">
        <v>19</v>
      </c>
      <c r="M55" s="105" t="s">
        <v>6</v>
      </c>
      <c r="N55" s="105">
        <v>9</v>
      </c>
      <c r="O55" s="156" t="s">
        <v>18</v>
      </c>
      <c r="P55" s="157"/>
      <c r="Q55" s="104" t="s">
        <v>1</v>
      </c>
      <c r="R55" s="107">
        <v>9</v>
      </c>
      <c r="S55" s="107"/>
      <c r="T55" s="149" t="s">
        <v>19</v>
      </c>
      <c r="U55" s="104" t="s">
        <v>4</v>
      </c>
      <c r="V55" s="107">
        <v>9</v>
      </c>
      <c r="W55" s="107"/>
      <c r="X55" s="119" t="s">
        <v>19</v>
      </c>
    </row>
    <row r="56" spans="1:24" s="6" customFormat="1" ht="14.25" customHeight="1">
      <c r="A56" s="104" t="s">
        <v>6</v>
      </c>
      <c r="B56" s="105">
        <v>10</v>
      </c>
      <c r="C56" s="105"/>
      <c r="D56" s="106" t="s">
        <v>19</v>
      </c>
      <c r="E56" s="104" t="s">
        <v>2</v>
      </c>
      <c r="F56" s="107">
        <v>10</v>
      </c>
      <c r="G56" s="107"/>
      <c r="H56" s="107" t="s">
        <v>19</v>
      </c>
      <c r="I56" s="104" t="s">
        <v>4</v>
      </c>
      <c r="J56" s="105">
        <v>10</v>
      </c>
      <c r="K56" s="105"/>
      <c r="L56" s="106" t="s">
        <v>19</v>
      </c>
      <c r="M56" s="105" t="s">
        <v>0</v>
      </c>
      <c r="N56" s="105">
        <v>10</v>
      </c>
      <c r="O56" s="46"/>
      <c r="P56" s="145" t="s">
        <v>19</v>
      </c>
      <c r="Q56" s="104" t="s">
        <v>2</v>
      </c>
      <c r="R56" s="107">
        <v>10</v>
      </c>
      <c r="S56" s="107"/>
      <c r="T56" s="149" t="s">
        <v>19</v>
      </c>
      <c r="U56" s="104" t="s">
        <v>5</v>
      </c>
      <c r="V56" s="107">
        <v>10</v>
      </c>
      <c r="W56" s="107"/>
      <c r="X56" s="119" t="s">
        <v>19</v>
      </c>
    </row>
    <row r="57" spans="1:24" s="6" customFormat="1" ht="14.25" customHeight="1">
      <c r="A57" s="104" t="s">
        <v>0</v>
      </c>
      <c r="B57" s="105">
        <v>11</v>
      </c>
      <c r="C57" s="46"/>
      <c r="D57" s="147" t="s">
        <v>19</v>
      </c>
      <c r="E57" s="104" t="s">
        <v>3</v>
      </c>
      <c r="F57" s="107">
        <v>11</v>
      </c>
      <c r="G57" s="107"/>
      <c r="H57" s="107" t="s">
        <v>19</v>
      </c>
      <c r="I57" s="104" t="s">
        <v>5</v>
      </c>
      <c r="J57" s="105">
        <v>11</v>
      </c>
      <c r="K57" s="105"/>
      <c r="L57" s="106" t="s">
        <v>19</v>
      </c>
      <c r="M57" s="105" t="s">
        <v>1</v>
      </c>
      <c r="N57" s="105">
        <v>11</v>
      </c>
      <c r="O57" s="46"/>
      <c r="P57" s="145" t="s">
        <v>19</v>
      </c>
      <c r="Q57" s="104" t="s">
        <v>3</v>
      </c>
      <c r="R57" s="107">
        <v>11</v>
      </c>
      <c r="S57" s="107"/>
      <c r="T57" s="149" t="s">
        <v>19</v>
      </c>
      <c r="U57" s="104" t="s">
        <v>6</v>
      </c>
      <c r="V57" s="107">
        <v>11</v>
      </c>
      <c r="W57" s="107"/>
      <c r="X57" s="119" t="s">
        <v>19</v>
      </c>
    </row>
    <row r="58" spans="1:24" s="6" customFormat="1" ht="14.25" customHeight="1">
      <c r="A58" s="104" t="s">
        <v>1</v>
      </c>
      <c r="B58" s="105">
        <v>12</v>
      </c>
      <c r="C58" s="46"/>
      <c r="D58" s="145" t="s">
        <v>19</v>
      </c>
      <c r="E58" s="104" t="s">
        <v>4</v>
      </c>
      <c r="F58" s="107">
        <v>12</v>
      </c>
      <c r="G58" s="107"/>
      <c r="H58" s="107" t="s">
        <v>19</v>
      </c>
      <c r="I58" s="104" t="s">
        <v>6</v>
      </c>
      <c r="J58" s="105">
        <v>12</v>
      </c>
      <c r="K58" s="105"/>
      <c r="L58" s="106" t="s">
        <v>19</v>
      </c>
      <c r="M58" s="105" t="s">
        <v>2</v>
      </c>
      <c r="N58" s="105">
        <v>12</v>
      </c>
      <c r="O58" s="46"/>
      <c r="P58" s="145" t="s">
        <v>19</v>
      </c>
      <c r="Q58" s="104" t="s">
        <v>4</v>
      </c>
      <c r="R58" s="107">
        <v>12</v>
      </c>
      <c r="S58" s="107"/>
      <c r="T58" s="149" t="s">
        <v>19</v>
      </c>
      <c r="U58" s="104" t="s">
        <v>0</v>
      </c>
      <c r="V58" s="107">
        <v>12</v>
      </c>
      <c r="W58" s="107"/>
      <c r="X58" s="119" t="s">
        <v>19</v>
      </c>
    </row>
    <row r="59" spans="1:24" s="6" customFormat="1" ht="14.25" customHeight="1">
      <c r="A59" s="104" t="s">
        <v>2</v>
      </c>
      <c r="B59" s="105">
        <v>13</v>
      </c>
      <c r="C59" s="46"/>
      <c r="D59" s="145" t="s">
        <v>19</v>
      </c>
      <c r="E59" s="104" t="s">
        <v>5</v>
      </c>
      <c r="F59" s="107">
        <v>13</v>
      </c>
      <c r="G59" s="107"/>
      <c r="H59" s="107" t="s">
        <v>19</v>
      </c>
      <c r="I59" s="104" t="s">
        <v>0</v>
      </c>
      <c r="J59" s="105">
        <v>13</v>
      </c>
      <c r="K59" s="105"/>
      <c r="L59" s="106" t="s">
        <v>19</v>
      </c>
      <c r="M59" s="105" t="s">
        <v>3</v>
      </c>
      <c r="N59" s="105">
        <v>13</v>
      </c>
      <c r="O59" s="46"/>
      <c r="P59" s="145" t="s">
        <v>19</v>
      </c>
      <c r="Q59" s="104" t="s">
        <v>5</v>
      </c>
      <c r="R59" s="107">
        <v>13</v>
      </c>
      <c r="S59" s="107"/>
      <c r="T59" s="149" t="s">
        <v>19</v>
      </c>
      <c r="U59" s="104" t="s">
        <v>1</v>
      </c>
      <c r="V59" s="107">
        <v>13</v>
      </c>
      <c r="W59" s="107"/>
      <c r="X59" s="119" t="s">
        <v>19</v>
      </c>
    </row>
    <row r="60" spans="1:24" s="6" customFormat="1" ht="14.25" customHeight="1">
      <c r="A60" s="104" t="s">
        <v>3</v>
      </c>
      <c r="B60" s="105">
        <v>14</v>
      </c>
      <c r="C60" s="46"/>
      <c r="D60" s="145" t="s">
        <v>19</v>
      </c>
      <c r="E60" s="104" t="s">
        <v>6</v>
      </c>
      <c r="F60" s="107">
        <v>14</v>
      </c>
      <c r="G60" s="107"/>
      <c r="H60" s="107" t="s">
        <v>19</v>
      </c>
      <c r="I60" s="104" t="s">
        <v>1</v>
      </c>
      <c r="J60" s="105">
        <v>14</v>
      </c>
      <c r="K60" s="105"/>
      <c r="L60" s="106" t="s">
        <v>19</v>
      </c>
      <c r="M60" s="105" t="s">
        <v>4</v>
      </c>
      <c r="N60" s="105">
        <v>14</v>
      </c>
      <c r="O60" s="46"/>
      <c r="P60" s="145" t="s">
        <v>19</v>
      </c>
      <c r="Q60" s="104" t="s">
        <v>6</v>
      </c>
      <c r="R60" s="107">
        <v>14</v>
      </c>
      <c r="S60" s="156" t="s">
        <v>18</v>
      </c>
      <c r="T60" s="156"/>
      <c r="U60" s="104" t="s">
        <v>2</v>
      </c>
      <c r="V60" s="107">
        <v>14</v>
      </c>
      <c r="W60" s="107"/>
      <c r="X60" s="119" t="s">
        <v>19</v>
      </c>
    </row>
    <row r="61" spans="1:24" s="6" customFormat="1" ht="14.25" customHeight="1">
      <c r="A61" s="104" t="s">
        <v>4</v>
      </c>
      <c r="B61" s="105">
        <v>15</v>
      </c>
      <c r="C61" s="46"/>
      <c r="D61" s="145" t="s">
        <v>19</v>
      </c>
      <c r="E61" s="104" t="s">
        <v>0</v>
      </c>
      <c r="F61" s="107">
        <v>15</v>
      </c>
      <c r="G61" s="107"/>
      <c r="H61" s="107" t="s">
        <v>19</v>
      </c>
      <c r="I61" s="104" t="s">
        <v>2</v>
      </c>
      <c r="J61" s="105">
        <v>15</v>
      </c>
      <c r="K61" s="105"/>
      <c r="L61" s="106" t="s">
        <v>19</v>
      </c>
      <c r="M61" s="105" t="s">
        <v>5</v>
      </c>
      <c r="N61" s="105">
        <v>15</v>
      </c>
      <c r="O61" s="46"/>
      <c r="P61" s="145" t="s">
        <v>19</v>
      </c>
      <c r="Q61" s="104" t="s">
        <v>0</v>
      </c>
      <c r="R61" s="107">
        <v>15</v>
      </c>
      <c r="S61" s="107"/>
      <c r="T61" s="149" t="s">
        <v>19</v>
      </c>
      <c r="U61" s="104" t="s">
        <v>3</v>
      </c>
      <c r="V61" s="107">
        <v>15</v>
      </c>
      <c r="W61" s="156" t="s">
        <v>18</v>
      </c>
      <c r="X61" s="166"/>
    </row>
    <row r="62" spans="1:24" s="6" customFormat="1" ht="14.25" customHeight="1">
      <c r="A62" s="104" t="s">
        <v>5</v>
      </c>
      <c r="B62" s="105">
        <v>16</v>
      </c>
      <c r="C62" s="105"/>
      <c r="D62" s="145" t="s">
        <v>19</v>
      </c>
      <c r="E62" s="104" t="s">
        <v>1</v>
      </c>
      <c r="F62" s="107">
        <v>16</v>
      </c>
      <c r="G62" s="107"/>
      <c r="H62" s="107" t="s">
        <v>19</v>
      </c>
      <c r="I62" s="104" t="s">
        <v>3</v>
      </c>
      <c r="J62" s="105">
        <v>16</v>
      </c>
      <c r="K62" s="105"/>
      <c r="L62" s="106" t="s">
        <v>19</v>
      </c>
      <c r="M62" s="105" t="s">
        <v>6</v>
      </c>
      <c r="N62" s="105">
        <v>16</v>
      </c>
      <c r="O62" s="105"/>
      <c r="P62" s="145" t="s">
        <v>19</v>
      </c>
      <c r="Q62" s="104" t="s">
        <v>1</v>
      </c>
      <c r="R62" s="107">
        <v>16</v>
      </c>
      <c r="S62" s="107"/>
      <c r="T62" s="149" t="s">
        <v>19</v>
      </c>
      <c r="U62" s="104" t="s">
        <v>4</v>
      </c>
      <c r="V62" s="107">
        <v>16</v>
      </c>
      <c r="W62" s="107"/>
      <c r="X62" s="119" t="s">
        <v>19</v>
      </c>
    </row>
    <row r="63" spans="1:24" s="6" customFormat="1" ht="14.25" customHeight="1">
      <c r="A63" s="104" t="s">
        <v>6</v>
      </c>
      <c r="B63" s="105">
        <v>17</v>
      </c>
      <c r="C63" s="105"/>
      <c r="D63" s="145" t="s">
        <v>19</v>
      </c>
      <c r="E63" s="104" t="s">
        <v>2</v>
      </c>
      <c r="F63" s="107">
        <v>17</v>
      </c>
      <c r="G63" s="107"/>
      <c r="H63" s="107" t="s">
        <v>19</v>
      </c>
      <c r="I63" s="104" t="s">
        <v>4</v>
      </c>
      <c r="J63" s="105">
        <v>17</v>
      </c>
      <c r="K63" s="105"/>
      <c r="L63" s="106" t="s">
        <v>19</v>
      </c>
      <c r="M63" s="105" t="s">
        <v>0</v>
      </c>
      <c r="N63" s="105">
        <v>17</v>
      </c>
      <c r="O63" s="118"/>
      <c r="P63" s="145" t="s">
        <v>19</v>
      </c>
      <c r="Q63" s="104" t="s">
        <v>2</v>
      </c>
      <c r="R63" s="107">
        <v>17</v>
      </c>
      <c r="S63" s="107"/>
      <c r="T63" s="149" t="s">
        <v>19</v>
      </c>
      <c r="U63" s="104" t="s">
        <v>5</v>
      </c>
      <c r="V63" s="107">
        <v>17</v>
      </c>
      <c r="W63" s="107"/>
      <c r="X63" s="119" t="s">
        <v>19</v>
      </c>
    </row>
    <row r="64" spans="1:24" s="6" customFormat="1" ht="14.25" customHeight="1">
      <c r="A64" s="104" t="s">
        <v>0</v>
      </c>
      <c r="B64" s="105">
        <v>18</v>
      </c>
      <c r="C64" s="46"/>
      <c r="D64" s="145" t="s">
        <v>19</v>
      </c>
      <c r="E64" s="104" t="s">
        <v>3</v>
      </c>
      <c r="F64" s="107">
        <v>18</v>
      </c>
      <c r="G64" s="107"/>
      <c r="H64" s="107" t="s">
        <v>19</v>
      </c>
      <c r="I64" s="104" t="s">
        <v>5</v>
      </c>
      <c r="J64" s="105">
        <v>18</v>
      </c>
      <c r="K64" s="105"/>
      <c r="L64" s="106" t="s">
        <v>19</v>
      </c>
      <c r="M64" s="105" t="s">
        <v>1</v>
      </c>
      <c r="N64" s="105">
        <v>18</v>
      </c>
      <c r="O64" s="46"/>
      <c r="P64" s="145" t="s">
        <v>19</v>
      </c>
      <c r="Q64" s="104" t="s">
        <v>3</v>
      </c>
      <c r="R64" s="107">
        <v>18</v>
      </c>
      <c r="S64" s="107"/>
      <c r="T64" s="149" t="s">
        <v>19</v>
      </c>
      <c r="U64" s="104" t="s">
        <v>6</v>
      </c>
      <c r="V64" s="107">
        <v>18</v>
      </c>
      <c r="W64" s="107"/>
      <c r="X64" s="119" t="s">
        <v>19</v>
      </c>
    </row>
    <row r="65" spans="1:24" s="6" customFormat="1" ht="14.25" customHeight="1">
      <c r="A65" s="104" t="s">
        <v>1</v>
      </c>
      <c r="B65" s="105">
        <v>19</v>
      </c>
      <c r="C65" s="46"/>
      <c r="D65" s="145" t="s">
        <v>19</v>
      </c>
      <c r="E65" s="104" t="s">
        <v>4</v>
      </c>
      <c r="F65" s="107">
        <v>19</v>
      </c>
      <c r="G65" s="107"/>
      <c r="H65" s="107" t="s">
        <v>19</v>
      </c>
      <c r="I65" s="104" t="s">
        <v>6</v>
      </c>
      <c r="J65" s="105">
        <v>19</v>
      </c>
      <c r="K65" s="105"/>
      <c r="L65" s="106" t="s">
        <v>19</v>
      </c>
      <c r="M65" s="105" t="s">
        <v>2</v>
      </c>
      <c r="N65" s="105">
        <v>19</v>
      </c>
      <c r="O65" s="46"/>
      <c r="P65" s="145" t="s">
        <v>19</v>
      </c>
      <c r="Q65" s="104" t="s">
        <v>4</v>
      </c>
      <c r="R65" s="107">
        <v>19</v>
      </c>
      <c r="S65" s="107"/>
      <c r="T65" s="149" t="s">
        <v>19</v>
      </c>
      <c r="U65" s="104" t="s">
        <v>0</v>
      </c>
      <c r="V65" s="107">
        <v>19</v>
      </c>
      <c r="W65" s="107"/>
      <c r="X65" s="119" t="s">
        <v>19</v>
      </c>
    </row>
    <row r="66" spans="1:24" s="6" customFormat="1" ht="14.25" customHeight="1">
      <c r="A66" s="104" t="s">
        <v>2</v>
      </c>
      <c r="B66" s="105">
        <v>20</v>
      </c>
      <c r="C66" s="46"/>
      <c r="D66" s="145" t="s">
        <v>19</v>
      </c>
      <c r="E66" s="104" t="s">
        <v>5</v>
      </c>
      <c r="F66" s="107">
        <v>20</v>
      </c>
      <c r="G66" s="107"/>
      <c r="H66" s="107" t="s">
        <v>19</v>
      </c>
      <c r="I66" s="104" t="s">
        <v>0</v>
      </c>
      <c r="J66" s="105">
        <v>20</v>
      </c>
      <c r="K66" s="105"/>
      <c r="L66" s="106" t="s">
        <v>19</v>
      </c>
      <c r="M66" s="105" t="s">
        <v>3</v>
      </c>
      <c r="N66" s="105">
        <v>20</v>
      </c>
      <c r="O66" s="46"/>
      <c r="P66" s="145" t="s">
        <v>19</v>
      </c>
      <c r="Q66" s="104" t="s">
        <v>5</v>
      </c>
      <c r="R66" s="107">
        <v>20</v>
      </c>
      <c r="S66" s="107"/>
      <c r="T66" s="149" t="s">
        <v>19</v>
      </c>
      <c r="U66" s="104" t="s">
        <v>1</v>
      </c>
      <c r="V66" s="107">
        <v>20</v>
      </c>
      <c r="W66" s="107"/>
      <c r="X66" s="119" t="s">
        <v>19</v>
      </c>
    </row>
    <row r="67" spans="1:24" s="6" customFormat="1" ht="14.25" customHeight="1">
      <c r="A67" s="104" t="s">
        <v>3</v>
      </c>
      <c r="B67" s="105">
        <v>21</v>
      </c>
      <c r="C67" s="46"/>
      <c r="D67" s="145" t="s">
        <v>19</v>
      </c>
      <c r="E67" s="104" t="s">
        <v>6</v>
      </c>
      <c r="F67" s="105">
        <v>21</v>
      </c>
      <c r="G67" s="156" t="s">
        <v>18</v>
      </c>
      <c r="H67" s="157"/>
      <c r="I67" s="104" t="s">
        <v>1</v>
      </c>
      <c r="J67" s="105">
        <v>21</v>
      </c>
      <c r="K67" s="105"/>
      <c r="L67" s="106" t="s">
        <v>19</v>
      </c>
      <c r="M67" s="105" t="s">
        <v>4</v>
      </c>
      <c r="N67" s="105">
        <v>21</v>
      </c>
      <c r="O67" s="46"/>
      <c r="P67" s="145" t="s">
        <v>19</v>
      </c>
      <c r="Q67" s="104" t="s">
        <v>6</v>
      </c>
      <c r="R67" s="107">
        <v>21</v>
      </c>
      <c r="S67" s="107"/>
      <c r="T67" s="149" t="s">
        <v>19</v>
      </c>
      <c r="U67" s="104" t="s">
        <v>2</v>
      </c>
      <c r="V67" s="107">
        <v>21</v>
      </c>
      <c r="W67" s="107"/>
      <c r="X67" s="119" t="s">
        <v>19</v>
      </c>
    </row>
    <row r="68" spans="1:24" s="6" customFormat="1" ht="14.25" customHeight="1">
      <c r="A68" s="104" t="s">
        <v>4</v>
      </c>
      <c r="B68" s="105">
        <v>22</v>
      </c>
      <c r="C68" s="46"/>
      <c r="D68" s="145" t="s">
        <v>19</v>
      </c>
      <c r="E68" s="104" t="s">
        <v>0</v>
      </c>
      <c r="F68" s="105">
        <v>22</v>
      </c>
      <c r="G68" s="105"/>
      <c r="H68" s="105" t="s">
        <v>19</v>
      </c>
      <c r="I68" s="104" t="s">
        <v>2</v>
      </c>
      <c r="J68" s="105">
        <v>22</v>
      </c>
      <c r="K68" s="105"/>
      <c r="L68" s="106" t="s">
        <v>19</v>
      </c>
      <c r="M68" s="105" t="s">
        <v>5</v>
      </c>
      <c r="N68" s="105">
        <v>22</v>
      </c>
      <c r="O68" s="46"/>
      <c r="P68" s="145" t="s">
        <v>19</v>
      </c>
      <c r="Q68" s="104" t="s">
        <v>0</v>
      </c>
      <c r="R68" s="107">
        <v>22</v>
      </c>
      <c r="S68" s="107"/>
      <c r="T68" s="149" t="s">
        <v>19</v>
      </c>
      <c r="U68" s="104" t="s">
        <v>3</v>
      </c>
      <c r="V68" s="107">
        <v>22</v>
      </c>
      <c r="W68" s="107"/>
      <c r="X68" s="119" t="s">
        <v>19</v>
      </c>
    </row>
    <row r="69" spans="1:24" s="6" customFormat="1" ht="14.25" customHeight="1">
      <c r="A69" s="104" t="s">
        <v>5</v>
      </c>
      <c r="B69" s="105">
        <v>23</v>
      </c>
      <c r="C69" s="46"/>
      <c r="D69" s="145" t="s">
        <v>19</v>
      </c>
      <c r="E69" s="104" t="s">
        <v>1</v>
      </c>
      <c r="F69" s="105">
        <v>23</v>
      </c>
      <c r="G69" s="105"/>
      <c r="H69" s="105" t="s">
        <v>19</v>
      </c>
      <c r="I69" s="104" t="s">
        <v>3</v>
      </c>
      <c r="J69" s="105">
        <v>23</v>
      </c>
      <c r="K69" s="105"/>
      <c r="L69" s="106" t="s">
        <v>19</v>
      </c>
      <c r="M69" s="105" t="s">
        <v>6</v>
      </c>
      <c r="N69" s="105">
        <v>23</v>
      </c>
      <c r="O69" s="46"/>
      <c r="P69" s="145" t="s">
        <v>19</v>
      </c>
      <c r="Q69" s="104" t="s">
        <v>1</v>
      </c>
      <c r="R69" s="107">
        <v>23</v>
      </c>
      <c r="S69" s="107"/>
      <c r="T69" s="149" t="s">
        <v>19</v>
      </c>
      <c r="U69" s="104" t="s">
        <v>4</v>
      </c>
      <c r="V69" s="107">
        <v>23</v>
      </c>
      <c r="W69" s="107"/>
      <c r="X69" s="119" t="s">
        <v>19</v>
      </c>
    </row>
    <row r="70" spans="1:24" s="6" customFormat="1" ht="14.25" customHeight="1">
      <c r="A70" s="104" t="s">
        <v>6</v>
      </c>
      <c r="B70" s="105">
        <v>24</v>
      </c>
      <c r="C70" s="46"/>
      <c r="D70" s="145" t="s">
        <v>19</v>
      </c>
      <c r="E70" s="104" t="s">
        <v>2</v>
      </c>
      <c r="F70" s="105">
        <v>24</v>
      </c>
      <c r="G70" s="105"/>
      <c r="H70" s="105" t="s">
        <v>19</v>
      </c>
      <c r="I70" s="104" t="s">
        <v>4</v>
      </c>
      <c r="J70" s="105">
        <v>24</v>
      </c>
      <c r="K70" s="105"/>
      <c r="L70" s="106" t="s">
        <v>19</v>
      </c>
      <c r="M70" s="105" t="s">
        <v>0</v>
      </c>
      <c r="N70" s="105">
        <v>24</v>
      </c>
      <c r="O70" s="118"/>
      <c r="P70" s="145" t="s">
        <v>19</v>
      </c>
      <c r="Q70" s="104" t="s">
        <v>2</v>
      </c>
      <c r="R70" s="107">
        <v>24</v>
      </c>
      <c r="S70" s="107"/>
      <c r="T70" s="149" t="s">
        <v>19</v>
      </c>
      <c r="U70" s="104" t="s">
        <v>5</v>
      </c>
      <c r="V70" s="107">
        <v>24</v>
      </c>
      <c r="W70" s="107"/>
      <c r="X70" s="119" t="s">
        <v>19</v>
      </c>
    </row>
    <row r="71" spans="1:24" s="6" customFormat="1" ht="14.25" customHeight="1">
      <c r="A71" s="104" t="s">
        <v>0</v>
      </c>
      <c r="B71" s="105">
        <v>25</v>
      </c>
      <c r="C71" s="46"/>
      <c r="D71" s="145" t="s">
        <v>19</v>
      </c>
      <c r="E71" s="104" t="s">
        <v>3</v>
      </c>
      <c r="F71" s="105">
        <v>25</v>
      </c>
      <c r="G71" s="105"/>
      <c r="H71" s="105" t="s">
        <v>19</v>
      </c>
      <c r="I71" s="104" t="s">
        <v>5</v>
      </c>
      <c r="J71" s="105">
        <v>25</v>
      </c>
      <c r="K71" s="105"/>
      <c r="L71" s="106" t="s">
        <v>19</v>
      </c>
      <c r="M71" s="105" t="s">
        <v>1</v>
      </c>
      <c r="N71" s="105">
        <v>25</v>
      </c>
      <c r="O71" s="46"/>
      <c r="P71" s="145" t="s">
        <v>19</v>
      </c>
      <c r="Q71" s="104" t="s">
        <v>3</v>
      </c>
      <c r="R71" s="107">
        <v>25</v>
      </c>
      <c r="S71" s="107"/>
      <c r="T71" s="149" t="s">
        <v>19</v>
      </c>
      <c r="U71" s="104" t="s">
        <v>6</v>
      </c>
      <c r="V71" s="107">
        <v>25</v>
      </c>
      <c r="W71" s="107"/>
      <c r="X71" s="119" t="s">
        <v>19</v>
      </c>
    </row>
    <row r="72" spans="1:24" s="6" customFormat="1" ht="14.25" customHeight="1">
      <c r="A72" s="104" t="s">
        <v>1</v>
      </c>
      <c r="B72" s="105">
        <v>26</v>
      </c>
      <c r="C72" s="46"/>
      <c r="D72" s="145" t="s">
        <v>19</v>
      </c>
      <c r="E72" s="104" t="s">
        <v>4</v>
      </c>
      <c r="F72" s="105">
        <v>26</v>
      </c>
      <c r="G72" s="105"/>
      <c r="H72" s="105" t="s">
        <v>19</v>
      </c>
      <c r="I72" s="104" t="s">
        <v>6</v>
      </c>
      <c r="J72" s="105">
        <v>26</v>
      </c>
      <c r="K72" s="105"/>
      <c r="L72" s="106" t="s">
        <v>19</v>
      </c>
      <c r="M72" s="105" t="s">
        <v>2</v>
      </c>
      <c r="N72" s="105">
        <v>26</v>
      </c>
      <c r="O72" s="46"/>
      <c r="P72" s="145" t="s">
        <v>19</v>
      </c>
      <c r="Q72" s="104" t="s">
        <v>4</v>
      </c>
      <c r="R72" s="107">
        <v>26</v>
      </c>
      <c r="S72" s="107"/>
      <c r="T72" s="149" t="s">
        <v>19</v>
      </c>
      <c r="U72" s="104" t="s">
        <v>0</v>
      </c>
      <c r="V72" s="107">
        <v>26</v>
      </c>
      <c r="W72" s="107"/>
      <c r="X72" s="119" t="s">
        <v>19</v>
      </c>
    </row>
    <row r="73" spans="1:24" s="6" customFormat="1" ht="14.25" customHeight="1">
      <c r="A73" s="104" t="s">
        <v>2</v>
      </c>
      <c r="B73" s="105">
        <v>27</v>
      </c>
      <c r="C73" s="46"/>
      <c r="D73" s="145" t="s">
        <v>19</v>
      </c>
      <c r="E73" s="104" t="s">
        <v>5</v>
      </c>
      <c r="F73" s="105">
        <v>27</v>
      </c>
      <c r="G73" s="105"/>
      <c r="H73" s="105" t="s">
        <v>19</v>
      </c>
      <c r="I73" s="104" t="s">
        <v>0</v>
      </c>
      <c r="J73" s="105">
        <v>27</v>
      </c>
      <c r="K73" s="105"/>
      <c r="L73" s="106" t="s">
        <v>19</v>
      </c>
      <c r="M73" s="105" t="s">
        <v>3</v>
      </c>
      <c r="N73" s="105">
        <v>27</v>
      </c>
      <c r="O73" s="46"/>
      <c r="P73" s="145" t="s">
        <v>19</v>
      </c>
      <c r="Q73" s="104" t="s">
        <v>5</v>
      </c>
      <c r="R73" s="107">
        <v>27</v>
      </c>
      <c r="S73" s="107"/>
      <c r="T73" s="149" t="s">
        <v>19</v>
      </c>
      <c r="U73" s="104" t="s">
        <v>1</v>
      </c>
      <c r="V73" s="107">
        <v>27</v>
      </c>
      <c r="W73" s="107"/>
      <c r="X73" s="119" t="s">
        <v>19</v>
      </c>
    </row>
    <row r="74" spans="1:24" s="6" customFormat="1" ht="14.25" customHeight="1">
      <c r="A74" s="104" t="s">
        <v>3</v>
      </c>
      <c r="B74" s="105">
        <v>28</v>
      </c>
      <c r="C74" s="46"/>
      <c r="D74" s="145" t="s">
        <v>19</v>
      </c>
      <c r="E74" s="104" t="s">
        <v>6</v>
      </c>
      <c r="F74" s="105">
        <v>28</v>
      </c>
      <c r="G74" s="105"/>
      <c r="H74" s="105" t="s">
        <v>19</v>
      </c>
      <c r="I74" s="104" t="s">
        <v>1</v>
      </c>
      <c r="J74" s="105">
        <v>28</v>
      </c>
      <c r="K74" s="105"/>
      <c r="L74" s="106" t="s">
        <v>19</v>
      </c>
      <c r="M74" s="105" t="s">
        <v>4</v>
      </c>
      <c r="N74" s="105">
        <v>28</v>
      </c>
      <c r="O74" s="46"/>
      <c r="P74" s="145" t="s">
        <v>19</v>
      </c>
      <c r="Q74" s="104" t="s">
        <v>6</v>
      </c>
      <c r="R74" s="107">
        <v>28</v>
      </c>
      <c r="S74" s="107"/>
      <c r="T74" s="149" t="s">
        <v>19</v>
      </c>
      <c r="U74" s="104" t="s">
        <v>2</v>
      </c>
      <c r="V74" s="107">
        <v>28</v>
      </c>
      <c r="W74" s="107"/>
      <c r="X74" s="119" t="s">
        <v>19</v>
      </c>
    </row>
    <row r="75" spans="1:24" s="6" customFormat="1" ht="14.25" customHeight="1">
      <c r="A75" s="104" t="s">
        <v>4</v>
      </c>
      <c r="B75" s="105">
        <v>29</v>
      </c>
      <c r="C75" s="46"/>
      <c r="D75" s="145" t="s">
        <v>19</v>
      </c>
      <c r="E75" s="104" t="s">
        <v>0</v>
      </c>
      <c r="F75" s="105">
        <v>29</v>
      </c>
      <c r="G75" s="105"/>
      <c r="H75" s="105" t="s">
        <v>19</v>
      </c>
      <c r="I75" s="104" t="s">
        <v>2</v>
      </c>
      <c r="J75" s="105">
        <v>29</v>
      </c>
      <c r="K75" s="156" t="s">
        <v>18</v>
      </c>
      <c r="L75" s="157"/>
      <c r="M75" s="105" t="s">
        <v>5</v>
      </c>
      <c r="N75" s="105">
        <v>29</v>
      </c>
      <c r="O75" s="46"/>
      <c r="P75" s="145" t="s">
        <v>19</v>
      </c>
      <c r="Q75" s="104" t="s">
        <v>0</v>
      </c>
      <c r="R75" s="107">
        <v>29</v>
      </c>
      <c r="S75" s="107"/>
      <c r="T75" s="149" t="s">
        <v>19</v>
      </c>
      <c r="U75" s="104" t="s">
        <v>3</v>
      </c>
      <c r="V75" s="107">
        <v>29</v>
      </c>
      <c r="W75" s="107"/>
      <c r="X75" s="119" t="s">
        <v>19</v>
      </c>
    </row>
    <row r="76" spans="1:27" s="6" customFormat="1" ht="14.25" customHeight="1">
      <c r="A76" s="104" t="s">
        <v>5</v>
      </c>
      <c r="B76" s="105">
        <v>30</v>
      </c>
      <c r="C76" s="46"/>
      <c r="D76" s="145" t="s">
        <v>19</v>
      </c>
      <c r="E76" s="104" t="s">
        <v>1</v>
      </c>
      <c r="F76" s="105">
        <v>30</v>
      </c>
      <c r="G76" s="105"/>
      <c r="H76" s="105" t="s">
        <v>19</v>
      </c>
      <c r="I76" s="104" t="s">
        <v>3</v>
      </c>
      <c r="J76" s="105">
        <v>30</v>
      </c>
      <c r="K76" s="158" t="s">
        <v>81</v>
      </c>
      <c r="L76" s="159"/>
      <c r="M76" s="105" t="s">
        <v>6</v>
      </c>
      <c r="N76" s="105">
        <v>30</v>
      </c>
      <c r="O76" s="105"/>
      <c r="P76" s="145" t="s">
        <v>19</v>
      </c>
      <c r="Q76" s="104" t="s">
        <v>1</v>
      </c>
      <c r="R76" s="107">
        <v>30</v>
      </c>
      <c r="S76" s="107"/>
      <c r="T76" s="149" t="s">
        <v>19</v>
      </c>
      <c r="U76" s="105" t="s">
        <v>4</v>
      </c>
      <c r="V76" s="107">
        <v>30</v>
      </c>
      <c r="W76" s="107"/>
      <c r="X76" s="119" t="s">
        <v>19</v>
      </c>
      <c r="Z76" s="120"/>
      <c r="AA76" s="120"/>
    </row>
    <row r="77" spans="1:27" s="6" customFormat="1" ht="14.25" customHeight="1" thickBot="1">
      <c r="A77" s="135" t="s">
        <v>6</v>
      </c>
      <c r="B77" s="115">
        <v>31</v>
      </c>
      <c r="C77" s="115"/>
      <c r="D77" s="148" t="s">
        <v>19</v>
      </c>
      <c r="E77" s="112"/>
      <c r="F77" s="112"/>
      <c r="G77" s="121"/>
      <c r="H77" s="155"/>
      <c r="I77" s="135" t="s">
        <v>4</v>
      </c>
      <c r="J77" s="115">
        <v>31</v>
      </c>
      <c r="K77" s="115"/>
      <c r="L77" s="141" t="s">
        <v>19</v>
      </c>
      <c r="M77" s="115" t="s">
        <v>6</v>
      </c>
      <c r="N77" s="112"/>
      <c r="O77" s="121"/>
      <c r="P77" s="146"/>
      <c r="Q77" s="135" t="s">
        <v>2</v>
      </c>
      <c r="R77" s="113">
        <v>31</v>
      </c>
      <c r="S77" s="113"/>
      <c r="T77" s="152" t="s">
        <v>19</v>
      </c>
      <c r="U77" s="153" t="s">
        <v>5</v>
      </c>
      <c r="V77" s="113">
        <v>31</v>
      </c>
      <c r="W77" s="113"/>
      <c r="X77" s="122" t="s">
        <v>19</v>
      </c>
      <c r="Y77" s="120"/>
      <c r="Z77" s="120"/>
      <c r="AA77" s="120"/>
    </row>
    <row r="78" spans="1:24" ht="12" customHeight="1">
      <c r="A78" s="45"/>
      <c r="B78" s="45"/>
      <c r="C78" s="45"/>
      <c r="D78" s="45"/>
      <c r="E78" s="45"/>
      <c r="F78" s="45"/>
      <c r="G78" s="45"/>
      <c r="H78" s="45"/>
      <c r="I78" s="45"/>
      <c r="J78" s="32"/>
      <c r="K78" s="43"/>
      <c r="L78" s="43"/>
      <c r="M78" s="32"/>
      <c r="N78" s="32"/>
      <c r="P78" s="44"/>
      <c r="Q78" s="195" t="s">
        <v>59</v>
      </c>
      <c r="R78" s="195"/>
      <c r="S78" s="195"/>
      <c r="T78" s="195"/>
      <c r="U78" s="195"/>
      <c r="V78" s="195"/>
      <c r="W78" s="195"/>
      <c r="X78" s="195"/>
    </row>
    <row r="79" spans="1:33" ht="10.5" customHeight="1">
      <c r="A79" s="1"/>
      <c r="B79" s="101"/>
      <c r="C79" s="191" t="s">
        <v>68</v>
      </c>
      <c r="D79" s="192"/>
      <c r="E79" s="192"/>
      <c r="F79" s="192"/>
      <c r="G79" s="192"/>
      <c r="H79" s="192"/>
      <c r="I79" s="192"/>
      <c r="J79" s="192"/>
      <c r="K79" s="192"/>
      <c r="L79" s="192"/>
      <c r="M79" s="192"/>
      <c r="N79" s="34"/>
      <c r="O79" s="19"/>
      <c r="P79" s="210"/>
      <c r="Q79" s="210"/>
      <c r="R79" s="210"/>
      <c r="S79" s="210"/>
      <c r="T79" s="210"/>
      <c r="U79" s="210"/>
      <c r="V79" s="210"/>
      <c r="W79" s="210"/>
      <c r="X79" s="210"/>
      <c r="Y79" s="18"/>
      <c r="Z79" s="18"/>
      <c r="AB79" s="18"/>
      <c r="AC79" s="18"/>
      <c r="AD79" s="18"/>
      <c r="AE79" s="18"/>
      <c r="AF79" s="18"/>
      <c r="AG79" s="18"/>
    </row>
    <row r="80" spans="1:33" ht="3.75" customHeight="1">
      <c r="A80" s="1"/>
      <c r="B80" s="2"/>
      <c r="C80" s="3"/>
      <c r="D80" s="3"/>
      <c r="E80" s="3"/>
      <c r="F80" s="2"/>
      <c r="G80" s="1"/>
      <c r="H80" s="1"/>
      <c r="I80" s="1"/>
      <c r="J80" s="20"/>
      <c r="K80" s="20"/>
      <c r="L80" s="20"/>
      <c r="N80" s="34"/>
      <c r="P80" s="22"/>
      <c r="Q80" s="22"/>
      <c r="R80" s="22"/>
      <c r="S80" s="22"/>
      <c r="T80" s="22"/>
      <c r="U80" s="22"/>
      <c r="V80" s="22"/>
      <c r="W80" s="22"/>
      <c r="X80" s="22"/>
      <c r="Y80" s="18"/>
      <c r="Z80" s="18"/>
      <c r="AB80" s="18"/>
      <c r="AC80" s="18"/>
      <c r="AD80" s="18"/>
      <c r="AE80" s="18"/>
      <c r="AF80" s="18"/>
      <c r="AG80" s="18"/>
    </row>
    <row r="81" spans="1:33" ht="9.75" customHeight="1">
      <c r="A81" s="1"/>
      <c r="B81" s="4"/>
      <c r="C81" s="191" t="s">
        <v>67</v>
      </c>
      <c r="D81" s="192"/>
      <c r="E81" s="192"/>
      <c r="F81" s="192"/>
      <c r="G81" s="192"/>
      <c r="H81" s="192"/>
      <c r="I81" s="192"/>
      <c r="J81" s="192"/>
      <c r="K81" s="192"/>
      <c r="L81" s="192"/>
      <c r="M81" s="199"/>
      <c r="O81" s="207"/>
      <c r="P81" s="192"/>
      <c r="Q81" s="22"/>
      <c r="R81" s="22"/>
      <c r="S81" s="22"/>
      <c r="T81" s="22"/>
      <c r="U81" s="22"/>
      <c r="V81" s="22"/>
      <c r="W81" s="22"/>
      <c r="X81" s="22"/>
      <c r="Y81" s="18"/>
      <c r="Z81" s="18"/>
      <c r="AB81" s="18"/>
      <c r="AC81" s="18"/>
      <c r="AD81" s="18"/>
      <c r="AE81" s="18"/>
      <c r="AF81" s="18"/>
      <c r="AG81" s="18"/>
    </row>
    <row r="82" spans="1:27" ht="12" customHeight="1" thickBot="1">
      <c r="A82" s="23"/>
      <c r="B82" s="24"/>
      <c r="C82" s="25"/>
      <c r="D82" s="25"/>
      <c r="E82" s="25"/>
      <c r="F82" s="24"/>
      <c r="G82" s="26"/>
      <c r="H82" s="26"/>
      <c r="I82" s="26"/>
      <c r="J82" s="23"/>
      <c r="M82" s="21"/>
      <c r="N82" s="21"/>
      <c r="O82" s="21"/>
      <c r="P82" s="21"/>
      <c r="Q82" s="21"/>
      <c r="R82" s="21"/>
      <c r="S82" s="21"/>
      <c r="T82" s="21"/>
      <c r="U82" s="21"/>
      <c r="V82" s="21"/>
      <c r="W82" s="21"/>
      <c r="X82" s="21"/>
      <c r="Y82" s="36"/>
      <c r="Z82" s="36"/>
      <c r="AA82" s="36"/>
    </row>
    <row r="83" spans="1:27" ht="19.5" customHeight="1" thickBot="1" thickTop="1">
      <c r="A83" s="208" t="s">
        <v>58</v>
      </c>
      <c r="B83" s="209"/>
      <c r="C83" s="209"/>
      <c r="D83" s="209"/>
      <c r="E83" s="209"/>
      <c r="F83" s="209"/>
      <c r="G83" s="209"/>
      <c r="H83" s="209"/>
      <c r="I83" s="123">
        <f>SUM(C7,C10:D40,G10:H40,K10:L40,O10:P40,S10:T40,W10:X40,C47:D77,G47:H77,K47:L77,O47:P77,S47:T77,W47:X77)</f>
        <v>0</v>
      </c>
      <c r="J83" s="124" t="s">
        <v>19</v>
      </c>
      <c r="K83" s="196"/>
      <c r="L83" s="197"/>
      <c r="M83" s="197"/>
      <c r="N83" s="197"/>
      <c r="O83" s="197"/>
      <c r="V83" s="190"/>
      <c r="W83" s="190"/>
      <c r="X83" s="190"/>
      <c r="Y83" s="35"/>
      <c r="Z83" s="35"/>
      <c r="AA83" s="35"/>
    </row>
    <row r="84" ht="13.5" thickTop="1"/>
    <row r="85" spans="2:13" ht="12.75">
      <c r="B85" s="13"/>
      <c r="C85" s="13"/>
      <c r="D85" s="13"/>
      <c r="E85" s="13"/>
      <c r="F85" s="13"/>
      <c r="G85" s="22"/>
      <c r="M85" s="14"/>
    </row>
  </sheetData>
  <sheetProtection selectLockedCells="1"/>
  <mergeCells count="50">
    <mergeCell ref="K54:L54"/>
    <mergeCell ref="O81:P81"/>
    <mergeCell ref="A83:H83"/>
    <mergeCell ref="W61:X61"/>
    <mergeCell ref="K10:L10"/>
    <mergeCell ref="P79:X79"/>
    <mergeCell ref="A46:D46"/>
    <mergeCell ref="M46:P46"/>
    <mergeCell ref="Q46:T46"/>
    <mergeCell ref="O55:P55"/>
    <mergeCell ref="K83:O83"/>
    <mergeCell ref="K47:L47"/>
    <mergeCell ref="Q78:X78"/>
    <mergeCell ref="C79:M79"/>
    <mergeCell ref="C81:M81"/>
    <mergeCell ref="Y2:Z3"/>
    <mergeCell ref="I46:L46"/>
    <mergeCell ref="V2:X2"/>
    <mergeCell ref="Q2:U2"/>
    <mergeCell ref="V3:X3"/>
    <mergeCell ref="M9:P9"/>
    <mergeCell ref="A5:X5"/>
    <mergeCell ref="V83:X83"/>
    <mergeCell ref="S60:T60"/>
    <mergeCell ref="C42:M42"/>
    <mergeCell ref="C44:M44"/>
    <mergeCell ref="Q9:T9"/>
    <mergeCell ref="U46:X46"/>
    <mergeCell ref="Q41:X41"/>
    <mergeCell ref="U9:X9"/>
    <mergeCell ref="Q3:U3"/>
    <mergeCell ref="O44:P44"/>
    <mergeCell ref="A1:X1"/>
    <mergeCell ref="A7:B7"/>
    <mergeCell ref="E9:H9"/>
    <mergeCell ref="A3:E3"/>
    <mergeCell ref="A2:E2"/>
    <mergeCell ref="A9:D9"/>
    <mergeCell ref="I9:L9"/>
    <mergeCell ref="E7:X7"/>
    <mergeCell ref="K75:L75"/>
    <mergeCell ref="K76:L76"/>
    <mergeCell ref="G67:H67"/>
    <mergeCell ref="AA2:AB3"/>
    <mergeCell ref="S10:T10"/>
    <mergeCell ref="E46:H46"/>
    <mergeCell ref="K20:L20"/>
    <mergeCell ref="O34:P34"/>
    <mergeCell ref="F2:P2"/>
    <mergeCell ref="F3:P3"/>
  </mergeCells>
  <conditionalFormatting sqref="AB71:AO81 Y71:AA75 Y6:Y11 Z6:AO7 Q86:IV65536 A149:P65536 A84:AA85 B82:H82 AB82:IV85 I82:J83 J45:L45 Y2:IV5 A5 A4:C4 P35:P40 Y34:Y41 Y13:Y31 A2:C2 S4:X4 J78:L78 A79:A83 AA78:AA81 AP6:IV81 Y45:Y70 P80:X81 X9:X13 J10:K10 W11:W13 N44:N80 B79:I81 A42:M44 O56:P56 M45:M46 Q45:X46 J21:L41 K68:L70 A9:I9 M9:W9 R10:T10 V10:V13 F47:F52 B57:D77 M78:M81 Q78:Z78 V47:X77 A45:I46 O45:P54 J17:L19 M41:N41 A41:I41 A40:D40 F40:I40 F10:H29 N10:P25 L71:L72 J68:J81 B11:D39 B10 D10 E77:H77 G48:H51 J57:L63 K64:L64 K73:L74 F33:H39 R40:X40 R17:T39 N34:O40 N30:P33 U38:X39 F53:H66 K77:L82 R47:T77 P56:P78 O56:O81">
    <cfRule type="containsText" priority="361" dxfId="0" operator="containsText" stopIfTrue="1" text="dimanche">
      <formula>NOT(ISERROR(SEARCH("dimanche",A2)))</formula>
    </cfRule>
    <cfRule type="containsText" priority="362" dxfId="0" operator="containsText" stopIfTrue="1" text="samedi">
      <formula>NOT(ISERROR(SEARCH("samedi",A2)))</formula>
    </cfRule>
  </conditionalFormatting>
  <conditionalFormatting sqref="J20:K20">
    <cfRule type="containsText" priority="327" dxfId="0" operator="containsText" stopIfTrue="1" text="dimanche">
      <formula>NOT(ISERROR(SEARCH("dimanche",J20)))</formula>
    </cfRule>
    <cfRule type="containsText" priority="328" dxfId="0" operator="containsText" stopIfTrue="1" text="samedi">
      <formula>NOT(ISERROR(SEARCH("samedi",J20)))</formula>
    </cfRule>
  </conditionalFormatting>
  <conditionalFormatting sqref="Q77">
    <cfRule type="containsText" priority="283" dxfId="0" operator="containsText" stopIfTrue="1" text="dimanche">
      <formula>NOT(ISERROR(SEARCH("dimanche",Q77)))</formula>
    </cfRule>
    <cfRule type="containsText" priority="284" dxfId="0" operator="containsText" stopIfTrue="1" text="samedi">
      <formula>NOT(ISERROR(SEARCH("samedi",Q77)))</formula>
    </cfRule>
  </conditionalFormatting>
  <conditionalFormatting sqref="U77">
    <cfRule type="containsText" priority="275" dxfId="0" operator="containsText" stopIfTrue="1" text="dimanche">
      <formula>NOT(ISERROR(SEARCH("dimanche",U77)))</formula>
    </cfRule>
    <cfRule type="containsText" priority="276" dxfId="0" operator="containsText" stopIfTrue="1" text="samedi">
      <formula>NOT(ISERROR(SEARCH("samedi",U77)))</formula>
    </cfRule>
  </conditionalFormatting>
  <conditionalFormatting sqref="J11:L12 J15:L16 I13:L14">
    <cfRule type="containsText" priority="263" dxfId="0" operator="containsText" stopIfTrue="1" text="dimanche">
      <formula>NOT(ISERROR(SEARCH("dimanche",I11)))</formula>
    </cfRule>
    <cfRule type="containsText" priority="264" dxfId="0" operator="containsText" stopIfTrue="1" text="samedi">
      <formula>NOT(ISERROR(SEARCH("samedi",I11)))</formula>
    </cfRule>
  </conditionalFormatting>
  <conditionalFormatting sqref="N27:P29">
    <cfRule type="containsText" priority="261" dxfId="0" operator="containsText" stopIfTrue="1" text="dimanche">
      <formula>NOT(ISERROR(SEARCH("dimanche",N27)))</formula>
    </cfRule>
    <cfRule type="containsText" priority="262" dxfId="0" operator="containsText" stopIfTrue="1" text="samedi">
      <formula>NOT(ISERROR(SEARCH("samedi",N27)))</formula>
    </cfRule>
  </conditionalFormatting>
  <conditionalFormatting sqref="N26:P26">
    <cfRule type="containsText" priority="239" dxfId="0" operator="containsText" stopIfTrue="1" text="dimanche">
      <formula>NOT(ISERROR(SEARCH("dimanche",N26)))</formula>
    </cfRule>
    <cfRule type="containsText" priority="240" dxfId="0" operator="containsText" stopIfTrue="1" text="samedi">
      <formula>NOT(ISERROR(SEARCH("samedi",N26)))</formula>
    </cfRule>
  </conditionalFormatting>
  <conditionalFormatting sqref="F30:H32">
    <cfRule type="containsText" priority="237" dxfId="0" operator="containsText" stopIfTrue="1" text="dimanche">
      <formula>NOT(ISERROR(SEARCH("dimanche",F30)))</formula>
    </cfRule>
    <cfRule type="containsText" priority="238" dxfId="0" operator="containsText" stopIfTrue="1" text="samedi">
      <formula>NOT(ISERROR(SEARCH("samedi",F30)))</formula>
    </cfRule>
  </conditionalFormatting>
  <conditionalFormatting sqref="R11:T11">
    <cfRule type="containsText" priority="235" dxfId="0" operator="containsText" stopIfTrue="1" text="dimanche">
      <formula>NOT(ISERROR(SEARCH("dimanche",R11)))</formula>
    </cfRule>
    <cfRule type="containsText" priority="236" dxfId="0" operator="containsText" stopIfTrue="1" text="samedi">
      <formula>NOT(ISERROR(SEARCH("samedi",R11)))</formula>
    </cfRule>
  </conditionalFormatting>
  <conditionalFormatting sqref="V14:X18">
    <cfRule type="containsText" priority="231" dxfId="0" operator="containsText" stopIfTrue="1" text="dimanche">
      <formula>NOT(ISERROR(SEARCH("dimanche",V14)))</formula>
    </cfRule>
    <cfRule type="containsText" priority="232" dxfId="0" operator="containsText" stopIfTrue="1" text="samedi">
      <formula>NOT(ISERROR(SEARCH("samedi",V14)))</formula>
    </cfRule>
  </conditionalFormatting>
  <conditionalFormatting sqref="V33:X37">
    <cfRule type="containsText" priority="229" dxfId="0" operator="containsText" stopIfTrue="1" text="dimanche">
      <formula>NOT(ISERROR(SEARCH("dimanche",V33)))</formula>
    </cfRule>
    <cfRule type="containsText" priority="230" dxfId="0" operator="containsText" stopIfTrue="1" text="samedi">
      <formula>NOT(ISERROR(SEARCH("samedi",V33)))</formula>
    </cfRule>
  </conditionalFormatting>
  <conditionalFormatting sqref="F68:H76 F67">
    <cfRule type="containsText" priority="223" dxfId="0" operator="containsText" stopIfTrue="1" text="dimanche">
      <formula>NOT(ISERROR(SEARCH("dimanche",F67)))</formula>
    </cfRule>
    <cfRule type="containsText" priority="224" dxfId="0" operator="containsText" stopIfTrue="1" text="samedi">
      <formula>NOT(ISERROR(SEARCH("samedi",F67)))</formula>
    </cfRule>
  </conditionalFormatting>
  <conditionalFormatting sqref="J64 J65:L67">
    <cfRule type="containsText" priority="209" dxfId="0" operator="containsText" stopIfTrue="1" text="dimanche">
      <formula>NOT(ISERROR(SEARCH("dimanche",J64)))</formula>
    </cfRule>
    <cfRule type="containsText" priority="210" dxfId="0" operator="containsText" stopIfTrue="1" text="samedi">
      <formula>NOT(ISERROR(SEARCH("samedi",J64)))</formula>
    </cfRule>
  </conditionalFormatting>
  <conditionalFormatting sqref="B10:D10">
    <cfRule type="containsText" priority="185" dxfId="0" operator="containsText" stopIfTrue="1" text="dimanche">
      <formula>NOT(ISERROR(SEARCH("dimanche",B10)))</formula>
    </cfRule>
    <cfRule type="containsText" priority="186" dxfId="0" operator="containsText" stopIfTrue="1" text="samedi">
      <formula>NOT(ISERROR(SEARCH("samedi",B10)))</formula>
    </cfRule>
  </conditionalFormatting>
  <conditionalFormatting sqref="E40">
    <cfRule type="containsText" priority="181" dxfId="0" operator="containsText" stopIfTrue="1" text="dimanche">
      <formula>NOT(ISERROR(SEARCH("dimanche",E40)))</formula>
    </cfRule>
    <cfRule type="containsText" priority="182" dxfId="0" operator="containsText" stopIfTrue="1" text="samedi">
      <formula>NOT(ISERROR(SEARCH("samedi",E40)))</formula>
    </cfRule>
  </conditionalFormatting>
  <conditionalFormatting sqref="M77">
    <cfRule type="containsText" priority="131" dxfId="0" operator="containsText" stopIfTrue="1" text="dimanche">
      <formula>NOT(ISERROR(SEARCH("dimanche",M77)))</formula>
    </cfRule>
    <cfRule type="containsText" priority="132" dxfId="0" operator="containsText" stopIfTrue="1" text="samedi">
      <formula>NOT(ISERROR(SEARCH("samedi",M77)))</formula>
    </cfRule>
  </conditionalFormatting>
  <conditionalFormatting sqref="R12:T14">
    <cfRule type="containsText" priority="109" dxfId="0" operator="containsText" stopIfTrue="1" text="dimanche">
      <formula>NOT(ISERROR(SEARCH("dimanche",R12)))</formula>
    </cfRule>
    <cfRule type="containsText" priority="110" dxfId="0" operator="containsText" stopIfTrue="1" text="samedi">
      <formula>NOT(ISERROR(SEARCH("samedi",R12)))</formula>
    </cfRule>
  </conditionalFormatting>
  <conditionalFormatting sqref="A10:A39">
    <cfRule type="containsText" priority="91" dxfId="0" operator="containsText" stopIfTrue="1" text="dimanche">
      <formula>NOT(ISERROR(SEARCH("dimanche",A10)))</formula>
    </cfRule>
    <cfRule type="containsText" priority="92" dxfId="0" operator="containsText" stopIfTrue="1" text="samedi">
      <formula>NOT(ISERROR(SEARCH("samedi",A10)))</formula>
    </cfRule>
  </conditionalFormatting>
  <conditionalFormatting sqref="A39">
    <cfRule type="containsText" priority="89" dxfId="0" operator="containsText" stopIfTrue="1" text="dimanche">
      <formula>NOT(ISERROR(SEARCH("dimanche",A39)))</formula>
    </cfRule>
    <cfRule type="containsText" priority="90" dxfId="0" operator="containsText" stopIfTrue="1" text="samedi">
      <formula>NOT(ISERROR(SEARCH("samedi",A39)))</formula>
    </cfRule>
  </conditionalFormatting>
  <conditionalFormatting sqref="E39">
    <cfRule type="containsText" priority="87" dxfId="0" operator="containsText" stopIfTrue="1" text="dimanche">
      <formula>NOT(ISERROR(SEARCH("dimanche",E39)))</formula>
    </cfRule>
    <cfRule type="containsText" priority="88" dxfId="0" operator="containsText" stopIfTrue="1" text="samedi">
      <formula>NOT(ISERROR(SEARCH("samedi",E39)))</formula>
    </cfRule>
  </conditionalFormatting>
  <conditionalFormatting sqref="E38">
    <cfRule type="containsText" priority="85" dxfId="0" operator="containsText" stopIfTrue="1" text="dimanche">
      <formula>NOT(ISERROR(SEARCH("dimanche",E38)))</formula>
    </cfRule>
    <cfRule type="containsText" priority="86" dxfId="0" operator="containsText" stopIfTrue="1" text="samedi">
      <formula>NOT(ISERROR(SEARCH("samedi",E38)))</formula>
    </cfRule>
  </conditionalFormatting>
  <conditionalFormatting sqref="E10:E37">
    <cfRule type="containsText" priority="83" dxfId="0" operator="containsText" stopIfTrue="1" text="dimanche">
      <formula>NOT(ISERROR(SEARCH("dimanche",E10)))</formula>
    </cfRule>
    <cfRule type="containsText" priority="84" dxfId="0" operator="containsText" stopIfTrue="1" text="samedi">
      <formula>NOT(ISERROR(SEARCH("samedi",E10)))</formula>
    </cfRule>
  </conditionalFormatting>
  <conditionalFormatting sqref="I39">
    <cfRule type="containsText" priority="81" dxfId="0" operator="containsText" stopIfTrue="1" text="dimanche">
      <formula>NOT(ISERROR(SEARCH("dimanche",I39)))</formula>
    </cfRule>
    <cfRule type="containsText" priority="82" dxfId="0" operator="containsText" stopIfTrue="1" text="samedi">
      <formula>NOT(ISERROR(SEARCH("samedi",I39)))</formula>
    </cfRule>
  </conditionalFormatting>
  <conditionalFormatting sqref="I38">
    <cfRule type="containsText" priority="79" dxfId="0" operator="containsText" stopIfTrue="1" text="dimanche">
      <formula>NOT(ISERROR(SEARCH("dimanche",I38)))</formula>
    </cfRule>
    <cfRule type="containsText" priority="80" dxfId="0" operator="containsText" stopIfTrue="1" text="samedi">
      <formula>NOT(ISERROR(SEARCH("samedi",I38)))</formula>
    </cfRule>
  </conditionalFormatting>
  <conditionalFormatting sqref="I10:I12 I15:I37">
    <cfRule type="containsText" priority="77" dxfId="0" operator="containsText" stopIfTrue="1" text="dimanche">
      <formula>NOT(ISERROR(SEARCH("dimanche",I10)))</formula>
    </cfRule>
    <cfRule type="containsText" priority="78" dxfId="0" operator="containsText" stopIfTrue="1" text="samedi">
      <formula>NOT(ISERROR(SEARCH("samedi",I10)))</formula>
    </cfRule>
  </conditionalFormatting>
  <conditionalFormatting sqref="M10:M40">
    <cfRule type="containsText" priority="75" dxfId="0" operator="containsText" stopIfTrue="1" text="dimanche">
      <formula>NOT(ISERROR(SEARCH("dimanche",M10)))</formula>
    </cfRule>
    <cfRule type="containsText" priority="76" dxfId="0" operator="containsText" stopIfTrue="1" text="samedi">
      <formula>NOT(ISERROR(SEARCH("samedi",M10)))</formula>
    </cfRule>
  </conditionalFormatting>
  <conditionalFormatting sqref="M39">
    <cfRule type="containsText" priority="73" dxfId="0" operator="containsText" stopIfTrue="1" text="dimanche">
      <formula>NOT(ISERROR(SEARCH("dimanche",M39)))</formula>
    </cfRule>
    <cfRule type="containsText" priority="74" dxfId="0" operator="containsText" stopIfTrue="1" text="samedi">
      <formula>NOT(ISERROR(SEARCH("samedi",M39)))</formula>
    </cfRule>
  </conditionalFormatting>
  <conditionalFormatting sqref="Q40">
    <cfRule type="containsText" priority="71" dxfId="0" operator="containsText" stopIfTrue="1" text="dimanche">
      <formula>NOT(ISERROR(SEARCH("dimanche",Q40)))</formula>
    </cfRule>
    <cfRule type="containsText" priority="72" dxfId="0" operator="containsText" stopIfTrue="1" text="samedi">
      <formula>NOT(ISERROR(SEARCH("samedi",Q40)))</formula>
    </cfRule>
  </conditionalFormatting>
  <conditionalFormatting sqref="Q39">
    <cfRule type="containsText" priority="69" dxfId="0" operator="containsText" stopIfTrue="1" text="dimanche">
      <formula>NOT(ISERROR(SEARCH("dimanche",Q39)))</formula>
    </cfRule>
    <cfRule type="containsText" priority="70" dxfId="0" operator="containsText" stopIfTrue="1" text="samedi">
      <formula>NOT(ISERROR(SEARCH("samedi",Q39)))</formula>
    </cfRule>
  </conditionalFormatting>
  <conditionalFormatting sqref="Q10:Q14 Q17:Q35">
    <cfRule type="containsText" priority="67" dxfId="0" operator="containsText" stopIfTrue="1" text="dimanche">
      <formula>NOT(ISERROR(SEARCH("dimanche",Q10)))</formula>
    </cfRule>
    <cfRule type="containsText" priority="68" dxfId="0" operator="containsText" stopIfTrue="1" text="samedi">
      <formula>NOT(ISERROR(SEARCH("samedi",Q10)))</formula>
    </cfRule>
  </conditionalFormatting>
  <conditionalFormatting sqref="Q36">
    <cfRule type="containsText" priority="65" dxfId="0" operator="containsText" stopIfTrue="1" text="dimanche">
      <formula>NOT(ISERROR(SEARCH("dimanche",Q36)))</formula>
    </cfRule>
    <cfRule type="containsText" priority="66" dxfId="0" operator="containsText" stopIfTrue="1" text="samedi">
      <formula>NOT(ISERROR(SEARCH("samedi",Q36)))</formula>
    </cfRule>
  </conditionalFormatting>
  <conditionalFormatting sqref="Q37">
    <cfRule type="containsText" priority="63" dxfId="0" operator="containsText" stopIfTrue="1" text="dimanche">
      <formula>NOT(ISERROR(SEARCH("dimanche",Q37)))</formula>
    </cfRule>
    <cfRule type="containsText" priority="64" dxfId="0" operator="containsText" stopIfTrue="1" text="samedi">
      <formula>NOT(ISERROR(SEARCH("samedi",Q37)))</formula>
    </cfRule>
  </conditionalFormatting>
  <conditionalFormatting sqref="Q38">
    <cfRule type="containsText" priority="61" dxfId="0" operator="containsText" stopIfTrue="1" text="dimanche">
      <formula>NOT(ISERROR(SEARCH("dimanche",Q38)))</formula>
    </cfRule>
    <cfRule type="containsText" priority="62" dxfId="0" operator="containsText" stopIfTrue="1" text="samedi">
      <formula>NOT(ISERROR(SEARCH("samedi",Q38)))</formula>
    </cfRule>
  </conditionalFormatting>
  <conditionalFormatting sqref="U10:U37">
    <cfRule type="containsText" priority="59" dxfId="0" operator="containsText" stopIfTrue="1" text="dimanche">
      <formula>NOT(ISERROR(SEARCH("dimanche",U10)))</formula>
    </cfRule>
    <cfRule type="containsText" priority="60" dxfId="0" operator="containsText" stopIfTrue="1" text="samedi">
      <formula>NOT(ISERROR(SEARCH("samedi",U10)))</formula>
    </cfRule>
  </conditionalFormatting>
  <conditionalFormatting sqref="A47:A77">
    <cfRule type="containsText" priority="57" dxfId="0" operator="containsText" stopIfTrue="1" text="dimanche">
      <formula>NOT(ISERROR(SEARCH("dimanche",A47)))</formula>
    </cfRule>
    <cfRule type="containsText" priority="58" dxfId="0" operator="containsText" stopIfTrue="1" text="samedi">
      <formula>NOT(ISERROR(SEARCH("samedi",A47)))</formula>
    </cfRule>
  </conditionalFormatting>
  <conditionalFormatting sqref="E76">
    <cfRule type="containsText" priority="55" dxfId="0" operator="containsText" stopIfTrue="1" text="dimanche">
      <formula>NOT(ISERROR(SEARCH("dimanche",E76)))</formula>
    </cfRule>
    <cfRule type="containsText" priority="56" dxfId="0" operator="containsText" stopIfTrue="1" text="samedi">
      <formula>NOT(ISERROR(SEARCH("samedi",E76)))</formula>
    </cfRule>
  </conditionalFormatting>
  <conditionalFormatting sqref="E75">
    <cfRule type="containsText" priority="53" dxfId="0" operator="containsText" stopIfTrue="1" text="dimanche">
      <formula>NOT(ISERROR(SEARCH("dimanche",E75)))</formula>
    </cfRule>
    <cfRule type="containsText" priority="54" dxfId="0" operator="containsText" stopIfTrue="1" text="samedi">
      <formula>NOT(ISERROR(SEARCH("samedi",E75)))</formula>
    </cfRule>
  </conditionalFormatting>
  <conditionalFormatting sqref="E47:E74">
    <cfRule type="containsText" priority="51" dxfId="0" operator="containsText" stopIfTrue="1" text="dimanche">
      <formula>NOT(ISERROR(SEARCH("dimanche",E47)))</formula>
    </cfRule>
    <cfRule type="containsText" priority="52" dxfId="0" operator="containsText" stopIfTrue="1" text="samedi">
      <formula>NOT(ISERROR(SEARCH("samedi",E47)))</formula>
    </cfRule>
  </conditionalFormatting>
  <conditionalFormatting sqref="I77">
    <cfRule type="containsText" priority="49" dxfId="0" operator="containsText" stopIfTrue="1" text="dimanche">
      <formula>NOT(ISERROR(SEARCH("dimanche",I77)))</formula>
    </cfRule>
    <cfRule type="containsText" priority="50" dxfId="0" operator="containsText" stopIfTrue="1" text="samedi">
      <formula>NOT(ISERROR(SEARCH("samedi",I77)))</formula>
    </cfRule>
  </conditionalFormatting>
  <conditionalFormatting sqref="I76">
    <cfRule type="containsText" priority="47" dxfId="0" operator="containsText" stopIfTrue="1" text="dimanche">
      <formula>NOT(ISERROR(SEARCH("dimanche",I76)))</formula>
    </cfRule>
    <cfRule type="containsText" priority="48" dxfId="0" operator="containsText" stopIfTrue="1" text="samedi">
      <formula>NOT(ISERROR(SEARCH("samedi",I76)))</formula>
    </cfRule>
  </conditionalFormatting>
  <conditionalFormatting sqref="I75">
    <cfRule type="containsText" priority="45" dxfId="0" operator="containsText" stopIfTrue="1" text="dimanche">
      <formula>NOT(ISERROR(SEARCH("dimanche",I75)))</formula>
    </cfRule>
    <cfRule type="containsText" priority="46" dxfId="0" operator="containsText" stopIfTrue="1" text="samedi">
      <formula>NOT(ISERROR(SEARCH("samedi",I75)))</formula>
    </cfRule>
  </conditionalFormatting>
  <conditionalFormatting sqref="I47:I71">
    <cfRule type="containsText" priority="43" dxfId="0" operator="containsText" stopIfTrue="1" text="dimanche">
      <formula>NOT(ISERROR(SEARCH("dimanche",I47)))</formula>
    </cfRule>
    <cfRule type="containsText" priority="44" dxfId="0" operator="containsText" stopIfTrue="1" text="samedi">
      <formula>NOT(ISERROR(SEARCH("samedi",I47)))</formula>
    </cfRule>
  </conditionalFormatting>
  <conditionalFormatting sqref="I72">
    <cfRule type="containsText" priority="41" dxfId="0" operator="containsText" stopIfTrue="1" text="dimanche">
      <formula>NOT(ISERROR(SEARCH("dimanche",I72)))</formula>
    </cfRule>
    <cfRule type="containsText" priority="42" dxfId="0" operator="containsText" stopIfTrue="1" text="samedi">
      <formula>NOT(ISERROR(SEARCH("samedi",I72)))</formula>
    </cfRule>
  </conditionalFormatting>
  <conditionalFormatting sqref="I73">
    <cfRule type="containsText" priority="39" dxfId="0" operator="containsText" stopIfTrue="1" text="dimanche">
      <formula>NOT(ISERROR(SEARCH("dimanche",I73)))</formula>
    </cfRule>
    <cfRule type="containsText" priority="40" dxfId="0" operator="containsText" stopIfTrue="1" text="samedi">
      <formula>NOT(ISERROR(SEARCH("samedi",I73)))</formula>
    </cfRule>
  </conditionalFormatting>
  <conditionalFormatting sqref="I74">
    <cfRule type="containsText" priority="37" dxfId="0" operator="containsText" stopIfTrue="1" text="dimanche">
      <formula>NOT(ISERROR(SEARCH("dimanche",I74)))</formula>
    </cfRule>
    <cfRule type="containsText" priority="38" dxfId="0" operator="containsText" stopIfTrue="1" text="samedi">
      <formula>NOT(ISERROR(SEARCH("samedi",I74)))</formula>
    </cfRule>
  </conditionalFormatting>
  <conditionalFormatting sqref="M47:M76">
    <cfRule type="containsText" priority="35" dxfId="0" operator="containsText" stopIfTrue="1" text="dimanche">
      <formula>NOT(ISERROR(SEARCH("dimanche",M47)))</formula>
    </cfRule>
    <cfRule type="containsText" priority="36" dxfId="0" operator="containsText" stopIfTrue="1" text="samedi">
      <formula>NOT(ISERROR(SEARCH("samedi",M47)))</formula>
    </cfRule>
  </conditionalFormatting>
  <conditionalFormatting sqref="M76">
    <cfRule type="containsText" priority="33" dxfId="0" operator="containsText" stopIfTrue="1" text="dimanche">
      <formula>NOT(ISERROR(SEARCH("dimanche",M76)))</formula>
    </cfRule>
    <cfRule type="containsText" priority="34" dxfId="0" operator="containsText" stopIfTrue="1" text="samedi">
      <formula>NOT(ISERROR(SEARCH("samedi",M76)))</formula>
    </cfRule>
  </conditionalFormatting>
  <conditionalFormatting sqref="Q76">
    <cfRule type="containsText" priority="31" dxfId="0" operator="containsText" stopIfTrue="1" text="dimanche">
      <formula>NOT(ISERROR(SEARCH("dimanche",Q76)))</formula>
    </cfRule>
    <cfRule type="containsText" priority="32" dxfId="0" operator="containsText" stopIfTrue="1" text="samedi">
      <formula>NOT(ISERROR(SEARCH("samedi",Q76)))</formula>
    </cfRule>
  </conditionalFormatting>
  <conditionalFormatting sqref="Q75">
    <cfRule type="containsText" priority="29" dxfId="0" operator="containsText" stopIfTrue="1" text="dimanche">
      <formula>NOT(ISERROR(SEARCH("dimanche",Q75)))</formula>
    </cfRule>
    <cfRule type="containsText" priority="30" dxfId="0" operator="containsText" stopIfTrue="1" text="samedi">
      <formula>NOT(ISERROR(SEARCH("samedi",Q75)))</formula>
    </cfRule>
  </conditionalFormatting>
  <conditionalFormatting sqref="Q47:Q74">
    <cfRule type="containsText" priority="27" dxfId="0" operator="containsText" stopIfTrue="1" text="dimanche">
      <formula>NOT(ISERROR(SEARCH("dimanche",Q47)))</formula>
    </cfRule>
    <cfRule type="containsText" priority="28" dxfId="0" operator="containsText" stopIfTrue="1" text="samedi">
      <formula>NOT(ISERROR(SEARCH("samedi",Q47)))</formula>
    </cfRule>
  </conditionalFormatting>
  <conditionalFormatting sqref="U76">
    <cfRule type="containsText" priority="25" dxfId="0" operator="containsText" stopIfTrue="1" text="dimanche">
      <formula>NOT(ISERROR(SEARCH("dimanche",U76)))</formula>
    </cfRule>
    <cfRule type="containsText" priority="26" dxfId="0" operator="containsText" stopIfTrue="1" text="samedi">
      <formula>NOT(ISERROR(SEARCH("samedi",U76)))</formula>
    </cfRule>
  </conditionalFormatting>
  <conditionalFormatting sqref="U75">
    <cfRule type="containsText" priority="23" dxfId="0" operator="containsText" stopIfTrue="1" text="dimanche">
      <formula>NOT(ISERROR(SEARCH("dimanche",U75)))</formula>
    </cfRule>
    <cfRule type="containsText" priority="24" dxfId="0" operator="containsText" stopIfTrue="1" text="samedi">
      <formula>NOT(ISERROR(SEARCH("samedi",U75)))</formula>
    </cfRule>
  </conditionalFormatting>
  <conditionalFormatting sqref="U47:U74">
    <cfRule type="containsText" priority="21" dxfId="0" operator="containsText" stopIfTrue="1" text="dimanche">
      <formula>NOT(ISERROR(SEARCH("dimanche",U47)))</formula>
    </cfRule>
    <cfRule type="containsText" priority="22" dxfId="0" operator="containsText" stopIfTrue="1" text="samedi">
      <formula>NOT(ISERROR(SEARCH("samedi",U47)))</formula>
    </cfRule>
  </conditionalFormatting>
  <conditionalFormatting sqref="Q15:T16">
    <cfRule type="containsText" priority="19" dxfId="0" operator="containsText" stopIfTrue="1" text="dimanche">
      <formula>NOT(ISERROR(SEARCH("dimanche",Q15)))</formula>
    </cfRule>
    <cfRule type="containsText" priority="20" dxfId="0" operator="containsText" stopIfTrue="1" text="samedi">
      <formula>NOT(ISERROR(SEARCH("samedi",Q15)))</formula>
    </cfRule>
  </conditionalFormatting>
  <conditionalFormatting sqref="V19:X32">
    <cfRule type="containsText" priority="17" dxfId="0" operator="containsText" stopIfTrue="1" text="dimanche">
      <formula>NOT(ISERROR(SEARCH("dimanche",V19)))</formula>
    </cfRule>
    <cfRule type="containsText" priority="18" dxfId="0" operator="containsText" stopIfTrue="1" text="samedi">
      <formula>NOT(ISERROR(SEARCH("samedi",V19)))</formula>
    </cfRule>
  </conditionalFormatting>
  <conditionalFormatting sqref="B47:D56">
    <cfRule type="containsText" priority="15" dxfId="0" operator="containsText" stopIfTrue="1" text="dimanche">
      <formula>NOT(ISERROR(SEARCH("dimanche",B47)))</formula>
    </cfRule>
    <cfRule type="containsText" priority="16" dxfId="0" operator="containsText" stopIfTrue="1" text="samedi">
      <formula>NOT(ISERROR(SEARCH("samedi",B47)))</formula>
    </cfRule>
  </conditionalFormatting>
  <conditionalFormatting sqref="J48:L53 J47 J54 J55:L56">
    <cfRule type="containsText" priority="13" dxfId="0" operator="containsText" stopIfTrue="1" text="dimanche">
      <formula>NOT(ISERROR(SEARCH("dimanche",J47)))</formula>
    </cfRule>
    <cfRule type="containsText" priority="14" dxfId="0" operator="containsText" stopIfTrue="1" text="samedi">
      <formula>NOT(ISERROR(SEARCH("samedi",J47)))</formula>
    </cfRule>
  </conditionalFormatting>
  <conditionalFormatting sqref="K47">
    <cfRule type="containsText" priority="11" dxfId="0" operator="containsText" stopIfTrue="1" text="dimanche">
      <formula>NOT(ISERROR(SEARCH("dimanche",K47)))</formula>
    </cfRule>
    <cfRule type="containsText" priority="12" dxfId="0" operator="containsText" stopIfTrue="1" text="samedi">
      <formula>NOT(ISERROR(SEARCH("samedi",K47)))</formula>
    </cfRule>
  </conditionalFormatting>
  <conditionalFormatting sqref="K54">
    <cfRule type="containsText" priority="9" dxfId="0" operator="containsText" stopIfTrue="1" text="dimanche">
      <formula>NOT(ISERROR(SEARCH("dimanche",K54)))</formula>
    </cfRule>
    <cfRule type="containsText" priority="10" dxfId="0" operator="containsText" stopIfTrue="1" text="samedi">
      <formula>NOT(ISERROR(SEARCH("samedi",K54)))</formula>
    </cfRule>
  </conditionalFormatting>
  <conditionalFormatting sqref="K75:K76">
    <cfRule type="containsText" priority="7" dxfId="0" operator="containsText" stopIfTrue="1" text="dimanche">
      <formula>NOT(ISERROR(SEARCH("dimanche",K75)))</formula>
    </cfRule>
    <cfRule type="containsText" priority="8" dxfId="0" operator="containsText" stopIfTrue="1" text="samedi">
      <formula>NOT(ISERROR(SEARCH("samedi",K75)))</formula>
    </cfRule>
  </conditionalFormatting>
  <conditionalFormatting sqref="G47:H47">
    <cfRule type="containsText" priority="5" dxfId="0" operator="containsText" stopIfTrue="1" text="dimanche">
      <formula>NOT(ISERROR(SEARCH("dimanche",G47)))</formula>
    </cfRule>
    <cfRule type="containsText" priority="6" dxfId="0" operator="containsText" stopIfTrue="1" text="samedi">
      <formula>NOT(ISERROR(SEARCH("samedi",G47)))</formula>
    </cfRule>
  </conditionalFormatting>
  <conditionalFormatting sqref="G67">
    <cfRule type="containsText" priority="3" dxfId="0" operator="containsText" stopIfTrue="1" text="dimanche">
      <formula>NOT(ISERROR(SEARCH("dimanche",G67)))</formula>
    </cfRule>
    <cfRule type="containsText" priority="4" dxfId="0" operator="containsText" stopIfTrue="1" text="samedi">
      <formula>NOT(ISERROR(SEARCH("samedi",G67)))</formula>
    </cfRule>
  </conditionalFormatting>
  <conditionalFormatting sqref="O55">
    <cfRule type="containsText" priority="1" dxfId="0" operator="containsText" stopIfTrue="1" text="dimanche">
      <formula>NOT(ISERROR(SEARCH("dimanche",O55)))</formula>
    </cfRule>
    <cfRule type="containsText" priority="2" dxfId="0" operator="containsText" stopIfTrue="1" text="samedi">
      <formula>NOT(ISERROR(SEARCH("samedi",O55)))</formula>
    </cfRule>
  </conditionalFormatting>
  <printOptions horizontalCentered="1"/>
  <pageMargins left="0" right="0" top="0.1968503937007874" bottom="0" header="0" footer="0"/>
  <pageSetup horizontalDpi="600" verticalDpi="600" orientation="landscape" paperSize="9" scale="80" r:id="rId2"/>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P70"/>
  <sheetViews>
    <sheetView zoomScalePageLayoutView="0" workbookViewId="0" topLeftCell="A34">
      <selection activeCell="G15" sqref="G15"/>
    </sheetView>
  </sheetViews>
  <sheetFormatPr defaultColWidth="11.421875" defaultRowHeight="12.75"/>
  <cols>
    <col min="6" max="6" width="17.00390625" style="0" customWidth="1"/>
  </cols>
  <sheetData>
    <row r="1" spans="1:11" ht="13.5" thickBot="1">
      <c r="A1" s="97" t="s">
        <v>38</v>
      </c>
      <c r="B1" s="15"/>
      <c r="C1" s="15"/>
      <c r="D1" s="15"/>
      <c r="E1" s="15"/>
      <c r="F1" s="15"/>
      <c r="G1" s="15"/>
      <c r="H1" s="15"/>
      <c r="I1" s="15"/>
      <c r="J1" s="15"/>
      <c r="K1" s="15"/>
    </row>
    <row r="2" spans="1:16" ht="12.75">
      <c r="A2" s="221" t="s">
        <v>66</v>
      </c>
      <c r="B2" s="222"/>
      <c r="C2" s="222"/>
      <c r="D2" s="222"/>
      <c r="E2" s="222"/>
      <c r="F2" s="222"/>
      <c r="G2" s="222"/>
      <c r="H2" s="222"/>
      <c r="I2" s="222"/>
      <c r="J2" s="223"/>
      <c r="K2" s="98"/>
      <c r="L2" s="37"/>
      <c r="M2" s="27"/>
      <c r="N2" s="27"/>
      <c r="O2" s="27"/>
      <c r="P2" s="27"/>
    </row>
    <row r="3" spans="1:16" ht="12.75">
      <c r="A3" s="224"/>
      <c r="B3" s="225"/>
      <c r="C3" s="225"/>
      <c r="D3" s="225"/>
      <c r="E3" s="225"/>
      <c r="F3" s="225"/>
      <c r="G3" s="225"/>
      <c r="H3" s="225"/>
      <c r="I3" s="225"/>
      <c r="J3" s="226"/>
      <c r="K3" s="98"/>
      <c r="L3" s="37"/>
      <c r="M3" s="27"/>
      <c r="N3" s="27"/>
      <c r="O3" s="27"/>
      <c r="P3" s="27"/>
    </row>
    <row r="4" spans="1:16" ht="12.75">
      <c r="A4" s="224"/>
      <c r="B4" s="225"/>
      <c r="C4" s="225"/>
      <c r="D4" s="225"/>
      <c r="E4" s="225"/>
      <c r="F4" s="225"/>
      <c r="G4" s="225"/>
      <c r="H4" s="225"/>
      <c r="I4" s="225"/>
      <c r="J4" s="226"/>
      <c r="K4" s="98"/>
      <c r="L4" s="37"/>
      <c r="M4" s="27"/>
      <c r="N4" s="27"/>
      <c r="O4" s="27"/>
      <c r="P4" s="27"/>
    </row>
    <row r="5" spans="1:16" ht="12.75">
      <c r="A5" s="224"/>
      <c r="B5" s="225"/>
      <c r="C5" s="225"/>
      <c r="D5" s="225"/>
      <c r="E5" s="225"/>
      <c r="F5" s="225"/>
      <c r="G5" s="225"/>
      <c r="H5" s="225"/>
      <c r="I5" s="225"/>
      <c r="J5" s="226"/>
      <c r="K5" s="98"/>
      <c r="L5" s="27"/>
      <c r="M5" s="27"/>
      <c r="N5" s="27"/>
      <c r="O5" s="27"/>
      <c r="P5" s="27"/>
    </row>
    <row r="6" spans="1:16" ht="12.75">
      <c r="A6" s="224"/>
      <c r="B6" s="225"/>
      <c r="C6" s="225"/>
      <c r="D6" s="225"/>
      <c r="E6" s="225"/>
      <c r="F6" s="225"/>
      <c r="G6" s="225"/>
      <c r="H6" s="225"/>
      <c r="I6" s="225"/>
      <c r="J6" s="226"/>
      <c r="K6" s="98"/>
      <c r="L6" s="38"/>
      <c r="M6" s="27"/>
      <c r="N6" s="27"/>
      <c r="O6" s="27"/>
      <c r="P6" s="27"/>
    </row>
    <row r="7" spans="1:16" ht="12.75">
      <c r="A7" s="224"/>
      <c r="B7" s="225"/>
      <c r="C7" s="225"/>
      <c r="D7" s="225"/>
      <c r="E7" s="225"/>
      <c r="F7" s="225"/>
      <c r="G7" s="225"/>
      <c r="H7" s="225"/>
      <c r="I7" s="225"/>
      <c r="J7" s="226"/>
      <c r="L7" s="38"/>
      <c r="M7" s="27"/>
      <c r="N7" s="27"/>
      <c r="O7" s="27"/>
      <c r="P7" s="27"/>
    </row>
    <row r="8" spans="1:16" ht="12.75">
      <c r="A8" s="224"/>
      <c r="B8" s="225"/>
      <c r="C8" s="225"/>
      <c r="D8" s="225"/>
      <c r="E8" s="225"/>
      <c r="F8" s="225"/>
      <c r="G8" s="225"/>
      <c r="H8" s="225"/>
      <c r="I8" s="225"/>
      <c r="J8" s="226"/>
      <c r="L8" s="27"/>
      <c r="M8" s="27"/>
      <c r="N8" s="27"/>
      <c r="O8" s="27"/>
      <c r="P8" s="27"/>
    </row>
    <row r="9" spans="1:16" ht="13.5" thickBot="1">
      <c r="A9" s="227"/>
      <c r="B9" s="228"/>
      <c r="C9" s="228"/>
      <c r="D9" s="228"/>
      <c r="E9" s="228"/>
      <c r="F9" s="228"/>
      <c r="G9" s="228"/>
      <c r="H9" s="228"/>
      <c r="I9" s="228"/>
      <c r="J9" s="229"/>
      <c r="L9" s="27"/>
      <c r="M9" s="27"/>
      <c r="N9" s="27"/>
      <c r="O9" s="27"/>
      <c r="P9" s="27"/>
    </row>
    <row r="10" spans="12:16" ht="12.75">
      <c r="L10" s="39"/>
      <c r="M10" s="27"/>
      <c r="N10" s="27"/>
      <c r="O10" s="27"/>
      <c r="P10" s="27"/>
    </row>
    <row r="11" spans="1:16" ht="12.75">
      <c r="A11" s="230" t="s">
        <v>63</v>
      </c>
      <c r="B11" s="230"/>
      <c r="C11" s="230"/>
      <c r="D11" s="230"/>
      <c r="E11" s="230"/>
      <c r="F11" s="230"/>
      <c r="G11" s="230"/>
      <c r="H11" s="230"/>
      <c r="I11" s="230"/>
      <c r="J11" s="230"/>
      <c r="K11" s="99"/>
      <c r="L11" s="27"/>
      <c r="M11" s="27"/>
      <c r="N11" s="27"/>
      <c r="O11" s="27"/>
      <c r="P11" s="27"/>
    </row>
    <row r="12" spans="1:16" ht="12.75">
      <c r="A12" s="230"/>
      <c r="B12" s="230"/>
      <c r="C12" s="230"/>
      <c r="D12" s="230"/>
      <c r="E12" s="230"/>
      <c r="F12" s="230"/>
      <c r="G12" s="230"/>
      <c r="H12" s="230"/>
      <c r="I12" s="230"/>
      <c r="J12" s="230"/>
      <c r="K12" s="49"/>
      <c r="L12" s="27"/>
      <c r="M12" s="27"/>
      <c r="N12" s="27"/>
      <c r="O12" s="27"/>
      <c r="P12" s="27"/>
    </row>
    <row r="13" spans="1:16" ht="12.75">
      <c r="A13" s="230"/>
      <c r="B13" s="230"/>
      <c r="C13" s="230"/>
      <c r="D13" s="230"/>
      <c r="E13" s="230"/>
      <c r="F13" s="230"/>
      <c r="G13" s="230"/>
      <c r="H13" s="230"/>
      <c r="I13" s="230"/>
      <c r="J13" s="230"/>
      <c r="K13" s="48"/>
      <c r="L13" s="27"/>
      <c r="M13" s="27"/>
      <c r="N13" s="27"/>
      <c r="O13" s="27"/>
      <c r="P13" s="27"/>
    </row>
    <row r="14" spans="1:16" ht="12.75">
      <c r="A14" s="50"/>
      <c r="B14" s="50"/>
      <c r="C14" s="51"/>
      <c r="D14" s="51"/>
      <c r="E14" s="51"/>
      <c r="F14" s="51"/>
      <c r="G14" s="48"/>
      <c r="H14" s="48"/>
      <c r="I14" s="48"/>
      <c r="J14" s="48"/>
      <c r="K14" s="48"/>
      <c r="L14" s="27"/>
      <c r="M14" s="27"/>
      <c r="N14" s="27"/>
      <c r="O14" s="27"/>
      <c r="P14" s="27"/>
    </row>
    <row r="15" spans="1:16" ht="12.75">
      <c r="A15" s="218" t="s">
        <v>34</v>
      </c>
      <c r="B15" s="218"/>
      <c r="C15" s="218"/>
      <c r="D15" s="53"/>
      <c r="E15" s="53"/>
      <c r="F15" s="53"/>
      <c r="G15" s="53"/>
      <c r="H15" s="53"/>
      <c r="I15" s="53"/>
      <c r="J15" s="53"/>
      <c r="K15" s="53"/>
      <c r="L15" s="47" t="s">
        <v>49</v>
      </c>
      <c r="M15" s="28">
        <f>DAY(F17)</f>
        <v>1</v>
      </c>
      <c r="N15" s="28"/>
      <c r="O15" s="47" t="s">
        <v>51</v>
      </c>
      <c r="P15" s="28">
        <f>DAY(F18)</f>
        <v>31</v>
      </c>
    </row>
    <row r="16" spans="1:16" ht="12.75">
      <c r="A16" s="54"/>
      <c r="B16" s="54"/>
      <c r="C16" s="54"/>
      <c r="D16" s="53"/>
      <c r="E16" s="53"/>
      <c r="F16" s="53"/>
      <c r="G16" s="53"/>
      <c r="H16" s="53"/>
      <c r="I16" s="53"/>
      <c r="J16" s="53"/>
      <c r="K16" s="53"/>
      <c r="L16" s="47" t="s">
        <v>50</v>
      </c>
      <c r="M16" s="47">
        <f>MONTH(F17)</f>
        <v>9</v>
      </c>
      <c r="N16" s="28"/>
      <c r="O16" s="47" t="s">
        <v>52</v>
      </c>
      <c r="P16" s="47">
        <f>MONTH(F18)</f>
        <v>8</v>
      </c>
    </row>
    <row r="17" spans="1:16" ht="12.75">
      <c r="A17" s="48"/>
      <c r="B17" s="48"/>
      <c r="C17" s="48" t="s">
        <v>28</v>
      </c>
      <c r="D17" s="48"/>
      <c r="E17" s="48"/>
      <c r="F17" s="55">
        <f>'Page 1 - PlanningAgent'!V2</f>
        <v>45536</v>
      </c>
      <c r="G17" s="96"/>
      <c r="H17" s="48"/>
      <c r="I17" s="56"/>
      <c r="J17" s="48"/>
      <c r="K17" s="48"/>
      <c r="L17" s="29" t="s">
        <v>56</v>
      </c>
      <c r="M17" s="29">
        <f>YEAR(F17)</f>
        <v>2024</v>
      </c>
      <c r="N17" s="47"/>
      <c r="O17" s="29" t="s">
        <v>57</v>
      </c>
      <c r="P17" s="47">
        <f>YEAR(F18)</f>
        <v>2025</v>
      </c>
    </row>
    <row r="18" spans="1:16" ht="12.75">
      <c r="A18" s="48"/>
      <c r="B18" s="48"/>
      <c r="C18" s="48" t="s">
        <v>29</v>
      </c>
      <c r="D18" s="48"/>
      <c r="E18" s="48"/>
      <c r="F18" s="55">
        <f>'Page 1 - PlanningAgent'!V3</f>
        <v>45900</v>
      </c>
      <c r="G18" s="96"/>
      <c r="H18" s="48"/>
      <c r="I18" s="56"/>
      <c r="J18" s="48"/>
      <c r="K18" s="48"/>
      <c r="L18" s="29"/>
      <c r="M18" s="29"/>
      <c r="N18" s="29"/>
      <c r="O18" s="29"/>
      <c r="P18" s="29"/>
    </row>
    <row r="19" spans="1:16" ht="12.75">
      <c r="A19" s="48"/>
      <c r="B19" s="48"/>
      <c r="C19" s="48"/>
      <c r="D19" s="57"/>
      <c r="E19" s="57"/>
      <c r="F19" s="53"/>
      <c r="G19" s="58"/>
      <c r="H19" s="58"/>
      <c r="I19" s="58"/>
      <c r="J19" s="53"/>
      <c r="K19" s="53"/>
      <c r="L19" s="47" t="s">
        <v>32</v>
      </c>
      <c r="M19" s="47">
        <f>IF(M15=1,30,30-M15+1)</f>
        <v>30</v>
      </c>
      <c r="N19" s="47"/>
      <c r="O19" s="47" t="s">
        <v>33</v>
      </c>
      <c r="P19" s="28">
        <f>IF(P17=M17,(P16-M16-1)*30,(12-M16+P16-1)*30)</f>
        <v>300</v>
      </c>
    </row>
    <row r="20" spans="1:16" ht="12.75">
      <c r="A20" s="48"/>
      <c r="B20" s="48"/>
      <c r="C20" s="48" t="s">
        <v>31</v>
      </c>
      <c r="D20" s="59"/>
      <c r="E20" s="48"/>
      <c r="F20" s="60">
        <f>(M19+P19+M20)/30</f>
        <v>12</v>
      </c>
      <c r="G20" s="48"/>
      <c r="H20" s="48"/>
      <c r="I20" s="48"/>
      <c r="J20" s="48"/>
      <c r="K20" s="48"/>
      <c r="L20" s="47" t="s">
        <v>30</v>
      </c>
      <c r="M20" s="47">
        <f>IF(P16=2,IF(P15&gt;=28,30,P15),IF(P15&gt;=30,30,P15))</f>
        <v>30</v>
      </c>
      <c r="N20" s="28"/>
      <c r="O20" s="47"/>
      <c r="P20" s="47"/>
    </row>
    <row r="21" spans="1:16" ht="12.75">
      <c r="A21" s="48"/>
      <c r="B21" s="48"/>
      <c r="C21" s="48"/>
      <c r="D21" s="59"/>
      <c r="E21" s="48"/>
      <c r="F21" s="48"/>
      <c r="G21" s="48"/>
      <c r="H21" s="48"/>
      <c r="I21" s="48"/>
      <c r="J21" s="48"/>
      <c r="K21" s="48"/>
      <c r="L21" s="27"/>
      <c r="M21" s="27"/>
      <c r="N21" s="27"/>
      <c r="O21" s="27"/>
      <c r="P21" s="27"/>
    </row>
    <row r="22" spans="1:16" ht="12.75">
      <c r="A22" s="218" t="s">
        <v>46</v>
      </c>
      <c r="B22" s="218"/>
      <c r="C22" s="218"/>
      <c r="D22" s="218"/>
      <c r="E22" s="218"/>
      <c r="F22" s="218"/>
      <c r="G22" s="218"/>
      <c r="H22" s="60">
        <f>'Page 1 - PlanningAgent'!I83</f>
        <v>0</v>
      </c>
      <c r="I22" s="215" t="s">
        <v>24</v>
      </c>
      <c r="J22" s="215"/>
      <c r="K22" s="48"/>
      <c r="L22" s="27"/>
      <c r="M22" s="27"/>
      <c r="N22" s="27"/>
      <c r="O22" s="27"/>
      <c r="P22" s="27"/>
    </row>
    <row r="23" spans="1:16" ht="12.75">
      <c r="A23" s="218" t="s">
        <v>61</v>
      </c>
      <c r="B23" s="218"/>
      <c r="C23" s="218"/>
      <c r="D23" s="218"/>
      <c r="E23" s="218"/>
      <c r="F23" s="218"/>
      <c r="G23" s="218"/>
      <c r="H23" s="62">
        <f>7*H22/1600</f>
        <v>0</v>
      </c>
      <c r="I23" s="62"/>
      <c r="J23" s="63"/>
      <c r="K23" s="63"/>
      <c r="L23" s="29"/>
      <c r="M23" s="29"/>
      <c r="N23" s="29"/>
      <c r="O23" s="29"/>
      <c r="P23" s="29"/>
    </row>
    <row r="24" spans="1:16" ht="12.75">
      <c r="A24" t="s">
        <v>62</v>
      </c>
      <c r="F24" s="61"/>
      <c r="G24" s="62"/>
      <c r="H24" s="100">
        <f>H22+H23</f>
        <v>0</v>
      </c>
      <c r="I24" s="62"/>
      <c r="J24" s="63"/>
      <c r="K24" s="6"/>
      <c r="L24" s="29"/>
      <c r="M24" s="29"/>
      <c r="N24" s="29"/>
      <c r="O24" s="29"/>
      <c r="P24" s="29"/>
    </row>
    <row r="25" spans="1:16" ht="12.75">
      <c r="A25" s="231" t="s">
        <v>39</v>
      </c>
      <c r="B25" s="231"/>
      <c r="C25" s="231"/>
      <c r="D25" s="231"/>
      <c r="E25" s="231"/>
      <c r="F25" s="61"/>
      <c r="G25" s="62"/>
      <c r="H25" s="62"/>
      <c r="I25" s="62"/>
      <c r="J25" s="63"/>
      <c r="K25" s="63"/>
      <c r="L25" s="29"/>
      <c r="M25" s="29"/>
      <c r="N25" s="29"/>
      <c r="O25" s="29"/>
      <c r="P25" s="29"/>
    </row>
    <row r="26" spans="1:16" ht="12.75">
      <c r="A26" s="48"/>
      <c r="B26" s="64">
        <v>1607</v>
      </c>
      <c r="C26" s="220" t="s">
        <v>26</v>
      </c>
      <c r="D26" s="220"/>
      <c r="E26" s="220"/>
      <c r="F26" s="64">
        <v>1820</v>
      </c>
      <c r="G26" s="215" t="s">
        <v>43</v>
      </c>
      <c r="H26" s="215"/>
      <c r="I26" s="54"/>
      <c r="J26" s="48"/>
      <c r="K26" s="48"/>
      <c r="L26" s="27"/>
      <c r="M26" s="27"/>
      <c r="N26" s="27"/>
      <c r="O26" s="27"/>
      <c r="P26" s="27"/>
    </row>
    <row r="27" spans="1:16" ht="12.75">
      <c r="A27" s="48"/>
      <c r="B27" s="66">
        <f>H24</f>
        <v>0</v>
      </c>
      <c r="C27" s="220" t="s">
        <v>26</v>
      </c>
      <c r="D27" s="220"/>
      <c r="E27" s="220"/>
      <c r="F27" s="67">
        <f>B27*F26/B26</f>
        <v>0</v>
      </c>
      <c r="G27" s="215" t="s">
        <v>43</v>
      </c>
      <c r="H27" s="215"/>
      <c r="I27" s="54"/>
      <c r="J27" s="68"/>
      <c r="K27" s="68"/>
      <c r="L27" s="27"/>
      <c r="M27" s="27"/>
      <c r="N27" s="27"/>
      <c r="O27" s="27"/>
      <c r="P27" s="27"/>
    </row>
    <row r="28" spans="1:16" ht="12.75">
      <c r="A28" s="63"/>
      <c r="B28" s="69"/>
      <c r="C28" s="70"/>
      <c r="D28" s="71"/>
      <c r="E28" s="61"/>
      <c r="F28" s="61"/>
      <c r="G28" s="61"/>
      <c r="H28" s="61"/>
      <c r="I28" s="61"/>
      <c r="J28" s="61"/>
      <c r="K28" s="61"/>
      <c r="L28" s="29"/>
      <c r="M28" s="29"/>
      <c r="N28" s="29"/>
      <c r="O28" s="29"/>
      <c r="P28" s="29"/>
    </row>
    <row r="29" spans="1:16" ht="12.75">
      <c r="A29" s="72"/>
      <c r="B29" s="73"/>
      <c r="C29" s="72"/>
      <c r="D29" s="72"/>
      <c r="E29" s="74"/>
      <c r="F29" s="75">
        <f>H24</f>
        <v>0</v>
      </c>
      <c r="G29" s="76" t="s">
        <v>45</v>
      </c>
      <c r="H29" s="76"/>
      <c r="I29" s="76"/>
      <c r="J29" s="76"/>
      <c r="K29" s="76"/>
      <c r="L29" s="47"/>
      <c r="M29" s="47"/>
      <c r="N29" s="47"/>
      <c r="O29" s="47"/>
      <c r="P29" s="47"/>
    </row>
    <row r="30" spans="1:16" ht="12.75">
      <c r="A30" s="48"/>
      <c r="B30" s="48"/>
      <c r="C30" s="48"/>
      <c r="D30" s="48"/>
      <c r="E30" s="48"/>
      <c r="F30" s="48"/>
      <c r="G30" s="48"/>
      <c r="H30" s="48"/>
      <c r="I30" s="48"/>
      <c r="J30" s="48"/>
      <c r="K30" s="48"/>
      <c r="L30" s="27"/>
      <c r="M30" s="27"/>
      <c r="N30" s="27"/>
      <c r="O30" s="27"/>
      <c r="P30" s="27"/>
    </row>
    <row r="31" spans="1:16" ht="12.75">
      <c r="A31" s="219" t="s">
        <v>40</v>
      </c>
      <c r="B31" s="219"/>
      <c r="C31" s="219"/>
      <c r="D31" s="48"/>
      <c r="E31" s="48"/>
      <c r="F31" s="48"/>
      <c r="G31" s="48"/>
      <c r="H31" s="48"/>
      <c r="I31" s="48"/>
      <c r="J31" s="48"/>
      <c r="K31" s="48"/>
      <c r="L31" s="27"/>
      <c r="M31" s="27"/>
      <c r="N31" s="27"/>
      <c r="O31" s="27"/>
      <c r="P31" s="27"/>
    </row>
    <row r="32" spans="1:16" ht="12.75">
      <c r="A32" s="77"/>
      <c r="B32" s="77"/>
      <c r="C32" s="77"/>
      <c r="D32" s="48"/>
      <c r="E32" s="48"/>
      <c r="F32" s="48"/>
      <c r="G32" s="48"/>
      <c r="H32" s="48"/>
      <c r="I32" s="48"/>
      <c r="J32" s="48"/>
      <c r="K32" s="48"/>
      <c r="L32" s="27"/>
      <c r="M32" s="27"/>
      <c r="N32" s="27"/>
      <c r="O32" s="27"/>
      <c r="P32" s="27"/>
    </row>
    <row r="33" spans="1:16" ht="12.75">
      <c r="A33" s="48"/>
      <c r="B33" s="60">
        <f>F27</f>
        <v>0</v>
      </c>
      <c r="C33" s="220" t="s">
        <v>41</v>
      </c>
      <c r="D33" s="220"/>
      <c r="E33" s="60">
        <f>F20</f>
        <v>12</v>
      </c>
      <c r="F33" s="220" t="s">
        <v>42</v>
      </c>
      <c r="G33" s="220"/>
      <c r="H33" s="78">
        <f>B33/E33</f>
        <v>0</v>
      </c>
      <c r="I33" s="220" t="s">
        <v>25</v>
      </c>
      <c r="J33" s="220"/>
      <c r="K33" s="65"/>
      <c r="L33" s="27"/>
      <c r="M33" s="27"/>
      <c r="N33" s="27"/>
      <c r="O33" s="27"/>
      <c r="P33" s="27"/>
    </row>
    <row r="34" spans="1:16" ht="12.75">
      <c r="A34" s="63"/>
      <c r="B34" s="69"/>
      <c r="C34" s="70"/>
      <c r="D34" s="71"/>
      <c r="E34" s="61"/>
      <c r="F34" s="61"/>
      <c r="G34" s="61"/>
      <c r="H34" s="61"/>
      <c r="I34" s="61"/>
      <c r="J34" s="61"/>
      <c r="K34" s="61"/>
      <c r="L34" s="29"/>
      <c r="M34" s="29"/>
      <c r="N34" s="29"/>
      <c r="O34" s="29"/>
      <c r="P34" s="29"/>
    </row>
    <row r="35" spans="1:16" ht="12.75">
      <c r="A35" s="72"/>
      <c r="B35" s="73"/>
      <c r="C35" s="72"/>
      <c r="D35" s="72"/>
      <c r="E35" s="72"/>
      <c r="F35" s="72"/>
      <c r="G35" s="72"/>
      <c r="H35" s="75">
        <f>B33</f>
        <v>0</v>
      </c>
      <c r="I35" s="79" t="s">
        <v>44</v>
      </c>
      <c r="J35" s="80">
        <f>+E33</f>
        <v>12</v>
      </c>
      <c r="K35" s="72"/>
      <c r="L35" s="47"/>
      <c r="M35" s="47"/>
      <c r="N35" s="47"/>
      <c r="O35" s="47"/>
      <c r="P35" s="47"/>
    </row>
    <row r="36" spans="1:16" ht="12.75">
      <c r="A36" s="48"/>
      <c r="B36" s="48"/>
      <c r="C36" s="48"/>
      <c r="D36" s="48"/>
      <c r="E36" s="48"/>
      <c r="F36" s="48"/>
      <c r="G36" s="48"/>
      <c r="H36" s="48"/>
      <c r="I36" s="48"/>
      <c r="J36" s="48"/>
      <c r="K36" s="48"/>
      <c r="L36" s="27"/>
      <c r="M36" s="27"/>
      <c r="N36" s="27"/>
      <c r="O36" s="27"/>
      <c r="P36" s="27"/>
    </row>
    <row r="37" spans="1:16" ht="12.75">
      <c r="A37" s="218" t="s">
        <v>55</v>
      </c>
      <c r="B37" s="218"/>
      <c r="C37" s="218"/>
      <c r="D37" s="218"/>
      <c r="E37" s="48"/>
      <c r="F37" s="48"/>
      <c r="G37" s="48"/>
      <c r="H37" s="48"/>
      <c r="I37" s="48"/>
      <c r="J37" s="48"/>
      <c r="K37" s="48"/>
      <c r="L37" s="27"/>
      <c r="M37" s="27"/>
      <c r="N37" s="27"/>
      <c r="O37" s="27"/>
      <c r="P37" s="27"/>
    </row>
    <row r="38" spans="1:16" ht="12.75">
      <c r="A38" s="48"/>
      <c r="B38" s="48"/>
      <c r="C38" s="48"/>
      <c r="D38" s="48"/>
      <c r="E38" s="48"/>
      <c r="F38" s="48"/>
      <c r="G38" s="48"/>
      <c r="H38" s="48"/>
      <c r="I38" s="48"/>
      <c r="J38" s="48"/>
      <c r="K38" s="48"/>
      <c r="L38" s="27"/>
      <c r="M38" s="27"/>
      <c r="N38" s="27"/>
      <c r="O38" s="27"/>
      <c r="P38" s="27"/>
    </row>
    <row r="39" spans="1:16" ht="12.75">
      <c r="A39" s="48"/>
      <c r="B39" s="65">
        <v>151.67</v>
      </c>
      <c r="C39" s="220" t="s">
        <v>27</v>
      </c>
      <c r="D39" s="220"/>
      <c r="E39" s="220"/>
      <c r="F39" s="220"/>
      <c r="G39" s="81">
        <v>35</v>
      </c>
      <c r="H39" s="68" t="s">
        <v>23</v>
      </c>
      <c r="I39" s="68"/>
      <c r="J39" s="68"/>
      <c r="K39" s="68"/>
      <c r="L39" s="31" t="s">
        <v>53</v>
      </c>
      <c r="M39" s="31"/>
      <c r="N39" s="30">
        <f>ROUNDDOWN(G40,0)</f>
        <v>0</v>
      </c>
      <c r="O39" s="27"/>
      <c r="P39" s="27"/>
    </row>
    <row r="40" spans="1:16" ht="12.75">
      <c r="A40" s="48"/>
      <c r="B40" s="60">
        <f>H33</f>
        <v>0</v>
      </c>
      <c r="C40" s="220" t="s">
        <v>27</v>
      </c>
      <c r="D40" s="220"/>
      <c r="E40" s="220"/>
      <c r="F40" s="220"/>
      <c r="G40" s="78">
        <f>B40*G39/B39</f>
        <v>0</v>
      </c>
      <c r="H40" s="82" t="s">
        <v>23</v>
      </c>
      <c r="I40" s="82"/>
      <c r="J40" s="68"/>
      <c r="K40" s="68"/>
      <c r="L40" s="214" t="s">
        <v>54</v>
      </c>
      <c r="M40" s="214"/>
      <c r="N40" s="47">
        <f>ROUNDUP((G40-N39)*60,0)</f>
        <v>0</v>
      </c>
      <c r="O40" s="27"/>
      <c r="P40" s="27"/>
    </row>
    <row r="41" spans="1:16" ht="12.75">
      <c r="A41" s="63"/>
      <c r="B41" s="69"/>
      <c r="C41" s="70"/>
      <c r="D41" s="71"/>
      <c r="E41" s="61"/>
      <c r="F41" s="61"/>
      <c r="G41" s="61"/>
      <c r="H41" s="61"/>
      <c r="I41" s="61"/>
      <c r="J41" s="61"/>
      <c r="K41" s="61"/>
      <c r="L41" s="29"/>
      <c r="M41" s="29"/>
      <c r="N41" s="29"/>
      <c r="O41" s="29"/>
      <c r="P41" s="29"/>
    </row>
    <row r="42" spans="1:16" ht="12.75">
      <c r="A42" s="72"/>
      <c r="B42" s="73"/>
      <c r="C42" s="72"/>
      <c r="D42" s="72"/>
      <c r="E42" s="72"/>
      <c r="F42" s="74"/>
      <c r="G42" s="75">
        <f>B40</f>
        <v>0</v>
      </c>
      <c r="H42" s="216" t="s">
        <v>47</v>
      </c>
      <c r="I42" s="216"/>
      <c r="J42" s="76"/>
      <c r="K42" s="76"/>
      <c r="L42" s="47"/>
      <c r="M42" s="47"/>
      <c r="N42" s="47"/>
      <c r="O42" s="47"/>
      <c r="P42" s="47"/>
    </row>
    <row r="43" spans="1:16" ht="12.75">
      <c r="A43" s="48"/>
      <c r="B43" s="48"/>
      <c r="C43" s="48"/>
      <c r="D43" s="48"/>
      <c r="E43" s="48"/>
      <c r="F43" s="48"/>
      <c r="G43" s="48"/>
      <c r="H43" s="48"/>
      <c r="I43" s="48"/>
      <c r="J43" s="48"/>
      <c r="K43" s="48"/>
      <c r="L43" s="27"/>
      <c r="M43" s="27"/>
      <c r="N43" s="27"/>
      <c r="O43" s="27"/>
      <c r="P43" s="27"/>
    </row>
    <row r="44" spans="1:16" ht="12.75">
      <c r="A44" s="217" t="s">
        <v>60</v>
      </c>
      <c r="B44" s="217"/>
      <c r="C44" s="48"/>
      <c r="D44" s="48"/>
      <c r="E44" s="81"/>
      <c r="F44" s="215"/>
      <c r="G44" s="215"/>
      <c r="H44" s="83"/>
      <c r="I44" s="84"/>
      <c r="J44" s="84"/>
      <c r="K44" s="85"/>
      <c r="L44" s="27"/>
      <c r="M44" s="27"/>
      <c r="N44" s="27"/>
      <c r="O44" s="27"/>
      <c r="P44" s="27"/>
    </row>
    <row r="45" spans="1:16" ht="12.75">
      <c r="A45" s="52"/>
      <c r="B45" s="52"/>
      <c r="C45" s="65"/>
      <c r="D45" s="65"/>
      <c r="E45" s="81"/>
      <c r="F45" s="54"/>
      <c r="G45" s="54"/>
      <c r="H45" s="83"/>
      <c r="I45" s="84"/>
      <c r="J45" s="84"/>
      <c r="K45" s="86"/>
      <c r="L45" s="27"/>
      <c r="M45" s="27"/>
      <c r="N45" s="27"/>
      <c r="O45" s="27"/>
      <c r="P45" s="27"/>
    </row>
    <row r="46" spans="1:16" ht="12.75">
      <c r="A46" s="68" t="s">
        <v>64</v>
      </c>
      <c r="B46" s="68"/>
      <c r="C46" s="68"/>
      <c r="D46" s="68"/>
      <c r="E46" s="48"/>
      <c r="F46" s="48"/>
      <c r="G46" s="54"/>
      <c r="H46" s="83"/>
      <c r="I46" s="84"/>
      <c r="J46" s="84"/>
      <c r="K46" s="86"/>
      <c r="L46" s="40"/>
      <c r="M46" s="27"/>
      <c r="N46" s="27"/>
      <c r="O46" s="27"/>
      <c r="P46" s="27"/>
    </row>
    <row r="47" spans="1:16" ht="13.5" thickBot="1">
      <c r="A47" s="54"/>
      <c r="B47" s="54"/>
      <c r="C47" s="54"/>
      <c r="D47" s="54"/>
      <c r="E47" s="48"/>
      <c r="F47" s="48"/>
      <c r="G47" s="54"/>
      <c r="H47" s="83"/>
      <c r="I47" s="84"/>
      <c r="J47" s="84"/>
      <c r="K47" s="86"/>
      <c r="L47" s="40"/>
      <c r="M47" s="27"/>
      <c r="N47" s="27"/>
      <c r="O47" s="27"/>
      <c r="P47" s="27"/>
    </row>
    <row r="48" spans="1:16" ht="13.5" thickBot="1">
      <c r="A48" s="87"/>
      <c r="B48" s="88">
        <f>G40</f>
        <v>0</v>
      </c>
      <c r="C48" s="89" t="s">
        <v>48</v>
      </c>
      <c r="D48" s="89"/>
      <c r="E48" s="90">
        <f>IF(N40=60,N39+1,N39)</f>
        <v>0</v>
      </c>
      <c r="F48" s="91" t="s">
        <v>24</v>
      </c>
      <c r="G48" s="91">
        <f>IF(N40=60,0,N40)</f>
        <v>0</v>
      </c>
      <c r="H48" s="92" t="s">
        <v>21</v>
      </c>
      <c r="I48" s="93"/>
      <c r="J48" s="94"/>
      <c r="K48" s="95"/>
      <c r="L48" s="42"/>
      <c r="M48" s="41"/>
      <c r="N48" s="41"/>
      <c r="O48" s="41"/>
      <c r="P48" s="41"/>
    </row>
    <row r="49" spans="1:11" ht="12.75">
      <c r="A49" s="48"/>
      <c r="B49" s="48"/>
      <c r="C49" s="48"/>
      <c r="D49" s="48"/>
      <c r="E49" s="48"/>
      <c r="F49" s="48"/>
      <c r="G49" s="48"/>
      <c r="H49" s="48"/>
      <c r="I49" s="48"/>
      <c r="J49" s="48"/>
      <c r="K49" s="48"/>
    </row>
    <row r="50" spans="1:11" ht="13.5" thickBot="1">
      <c r="A50" s="48"/>
      <c r="B50" s="48"/>
      <c r="C50" s="48"/>
      <c r="D50" s="48"/>
      <c r="E50" s="48"/>
      <c r="F50" s="48"/>
      <c r="G50" s="48"/>
      <c r="H50" s="48"/>
      <c r="I50" s="48"/>
      <c r="J50" s="48"/>
      <c r="K50" s="48"/>
    </row>
    <row r="51" spans="1:11" ht="12.75">
      <c r="A51" s="233" t="s">
        <v>65</v>
      </c>
      <c r="B51" s="234"/>
      <c r="C51" s="102"/>
      <c r="D51" s="102"/>
      <c r="E51" s="102"/>
      <c r="F51" s="102"/>
      <c r="G51" s="102"/>
      <c r="H51" s="102"/>
      <c r="I51" s="102"/>
      <c r="J51" s="103"/>
      <c r="K51" s="48"/>
    </row>
    <row r="52" spans="1:11" ht="21.75" customHeight="1">
      <c r="A52" s="235" t="s">
        <v>70</v>
      </c>
      <c r="B52" s="236"/>
      <c r="C52" s="236"/>
      <c r="D52" s="236"/>
      <c r="E52" s="236"/>
      <c r="F52" s="236"/>
      <c r="G52" s="236"/>
      <c r="H52" s="236"/>
      <c r="I52" s="236"/>
      <c r="J52" s="237"/>
      <c r="K52" s="48"/>
    </row>
    <row r="53" spans="1:11" ht="21.75" customHeight="1">
      <c r="A53" s="235"/>
      <c r="B53" s="236"/>
      <c r="C53" s="236"/>
      <c r="D53" s="236"/>
      <c r="E53" s="236"/>
      <c r="F53" s="236"/>
      <c r="G53" s="236"/>
      <c r="H53" s="236"/>
      <c r="I53" s="236"/>
      <c r="J53" s="237"/>
      <c r="K53" s="48"/>
    </row>
    <row r="54" spans="1:10" ht="21.75" customHeight="1">
      <c r="A54" s="235"/>
      <c r="B54" s="236"/>
      <c r="C54" s="236"/>
      <c r="D54" s="236"/>
      <c r="E54" s="236"/>
      <c r="F54" s="236"/>
      <c r="G54" s="236"/>
      <c r="H54" s="236"/>
      <c r="I54" s="236"/>
      <c r="J54" s="237"/>
    </row>
    <row r="55" spans="1:10" ht="21.75" customHeight="1">
      <c r="A55" s="235"/>
      <c r="B55" s="236"/>
      <c r="C55" s="236"/>
      <c r="D55" s="236"/>
      <c r="E55" s="236"/>
      <c r="F55" s="236"/>
      <c r="G55" s="236"/>
      <c r="H55" s="236"/>
      <c r="I55" s="236"/>
      <c r="J55" s="237"/>
    </row>
    <row r="56" spans="1:10" ht="21.75" customHeight="1">
      <c r="A56" s="235"/>
      <c r="B56" s="236"/>
      <c r="C56" s="236"/>
      <c r="D56" s="236"/>
      <c r="E56" s="236"/>
      <c r="F56" s="236"/>
      <c r="G56" s="236"/>
      <c r="H56" s="236"/>
      <c r="I56" s="236"/>
      <c r="J56" s="237"/>
    </row>
    <row r="57" spans="1:10" ht="21.75" customHeight="1">
      <c r="A57" s="235"/>
      <c r="B57" s="236"/>
      <c r="C57" s="236"/>
      <c r="D57" s="236"/>
      <c r="E57" s="236"/>
      <c r="F57" s="236"/>
      <c r="G57" s="236"/>
      <c r="H57" s="236"/>
      <c r="I57" s="236"/>
      <c r="J57" s="237"/>
    </row>
    <row r="58" spans="1:10" ht="21.75" customHeight="1">
      <c r="A58" s="235"/>
      <c r="B58" s="236"/>
      <c r="C58" s="236"/>
      <c r="D58" s="236"/>
      <c r="E58" s="236"/>
      <c r="F58" s="236"/>
      <c r="G58" s="236"/>
      <c r="H58" s="236"/>
      <c r="I58" s="236"/>
      <c r="J58" s="237"/>
    </row>
    <row r="59" spans="1:10" ht="21.75" customHeight="1">
      <c r="A59" s="235"/>
      <c r="B59" s="236"/>
      <c r="C59" s="236"/>
      <c r="D59" s="236"/>
      <c r="E59" s="236"/>
      <c r="F59" s="236"/>
      <c r="G59" s="236"/>
      <c r="H59" s="236"/>
      <c r="I59" s="236"/>
      <c r="J59" s="237"/>
    </row>
    <row r="60" spans="1:10" ht="21.75" customHeight="1">
      <c r="A60" s="235"/>
      <c r="B60" s="236"/>
      <c r="C60" s="236"/>
      <c r="D60" s="236"/>
      <c r="E60" s="236"/>
      <c r="F60" s="236"/>
      <c r="G60" s="236"/>
      <c r="H60" s="236"/>
      <c r="I60" s="236"/>
      <c r="J60" s="237"/>
    </row>
    <row r="61" spans="1:10" ht="21.75" customHeight="1" thickBot="1">
      <c r="A61" s="238"/>
      <c r="B61" s="239"/>
      <c r="C61" s="239"/>
      <c r="D61" s="239"/>
      <c r="E61" s="239"/>
      <c r="F61" s="239"/>
      <c r="G61" s="239"/>
      <c r="H61" s="239"/>
      <c r="I61" s="239"/>
      <c r="J61" s="240"/>
    </row>
    <row r="63" spans="1:5" ht="28.5" customHeight="1">
      <c r="A63" s="232" t="s">
        <v>71</v>
      </c>
      <c r="B63" s="232"/>
      <c r="C63" s="232"/>
      <c r="D63" s="232"/>
      <c r="E63" s="232"/>
    </row>
    <row r="64" spans="1:10" ht="12.75">
      <c r="A64" s="128">
        <v>1</v>
      </c>
      <c r="B64" s="212" t="s">
        <v>72</v>
      </c>
      <c r="C64" s="212"/>
      <c r="D64" s="212"/>
      <c r="E64" s="212"/>
      <c r="F64" s="212"/>
      <c r="G64" s="212"/>
      <c r="H64" s="129"/>
      <c r="I64" s="129"/>
      <c r="J64" s="129"/>
    </row>
    <row r="65" spans="1:10" ht="12.75">
      <c r="A65" s="128">
        <v>2</v>
      </c>
      <c r="B65" s="213" t="s">
        <v>73</v>
      </c>
      <c r="C65" s="213"/>
      <c r="D65" s="213"/>
      <c r="E65" s="213"/>
      <c r="F65" s="213"/>
      <c r="G65" s="213"/>
      <c r="H65" s="129"/>
      <c r="I65" s="129"/>
      <c r="J65" s="129"/>
    </row>
    <row r="66" spans="1:10" ht="12.75">
      <c r="A66" s="128">
        <v>3</v>
      </c>
      <c r="B66" s="211" t="s">
        <v>74</v>
      </c>
      <c r="C66" s="211"/>
      <c r="D66" s="211"/>
      <c r="E66" s="211"/>
      <c r="F66" s="211"/>
      <c r="G66" s="211"/>
      <c r="H66" s="129"/>
      <c r="I66" s="129"/>
      <c r="J66" s="129"/>
    </row>
    <row r="67" spans="1:10" ht="12.75">
      <c r="A67" s="128">
        <v>4</v>
      </c>
      <c r="B67" s="211" t="s">
        <v>75</v>
      </c>
      <c r="C67" s="211"/>
      <c r="D67" s="211"/>
      <c r="E67" s="211"/>
      <c r="F67" s="211"/>
      <c r="G67" s="211"/>
      <c r="H67" s="129"/>
      <c r="I67" s="129"/>
      <c r="J67" s="129"/>
    </row>
    <row r="68" spans="1:10" ht="25.5" customHeight="1">
      <c r="A68" s="128">
        <v>5</v>
      </c>
      <c r="B68" s="211" t="s">
        <v>78</v>
      </c>
      <c r="C68" s="211"/>
      <c r="D68" s="211"/>
      <c r="E68" s="211"/>
      <c r="F68" s="211"/>
      <c r="G68" s="211"/>
      <c r="H68" s="211"/>
      <c r="I68" s="211"/>
      <c r="J68" s="211"/>
    </row>
    <row r="69" spans="1:10" ht="12.75">
      <c r="A69" s="128">
        <v>6</v>
      </c>
      <c r="B69" s="211" t="s">
        <v>76</v>
      </c>
      <c r="C69" s="211"/>
      <c r="D69" s="211"/>
      <c r="E69" s="211"/>
      <c r="F69" s="211"/>
      <c r="G69" s="211"/>
      <c r="H69" s="211"/>
      <c r="I69" s="211"/>
      <c r="J69" s="211"/>
    </row>
    <row r="70" spans="1:10" ht="12.75">
      <c r="A70" s="128">
        <v>7</v>
      </c>
      <c r="B70" s="211" t="s">
        <v>77</v>
      </c>
      <c r="C70" s="211"/>
      <c r="D70" s="211"/>
      <c r="E70" s="211"/>
      <c r="F70" s="211"/>
      <c r="G70" s="211"/>
      <c r="H70" s="211"/>
      <c r="I70" s="211"/>
      <c r="J70" s="211"/>
    </row>
  </sheetData>
  <sheetProtection/>
  <mergeCells count="32">
    <mergeCell ref="A63:E63"/>
    <mergeCell ref="A51:B51"/>
    <mergeCell ref="A52:J61"/>
    <mergeCell ref="A15:C15"/>
    <mergeCell ref="A37:D37"/>
    <mergeCell ref="C39:F39"/>
    <mergeCell ref="C40:F40"/>
    <mergeCell ref="A22:G22"/>
    <mergeCell ref="C27:E27"/>
    <mergeCell ref="I33:J33"/>
    <mergeCell ref="A2:J9"/>
    <mergeCell ref="A11:J13"/>
    <mergeCell ref="I22:J22"/>
    <mergeCell ref="A25:E25"/>
    <mergeCell ref="C26:E26"/>
    <mergeCell ref="G26:H26"/>
    <mergeCell ref="L40:M40"/>
    <mergeCell ref="G27:H27"/>
    <mergeCell ref="H42:I42"/>
    <mergeCell ref="A44:B44"/>
    <mergeCell ref="F44:G44"/>
    <mergeCell ref="A23:G23"/>
    <mergeCell ref="A31:C31"/>
    <mergeCell ref="C33:D33"/>
    <mergeCell ref="F33:G33"/>
    <mergeCell ref="B69:J69"/>
    <mergeCell ref="B70:J70"/>
    <mergeCell ref="B64:G64"/>
    <mergeCell ref="B65:G65"/>
    <mergeCell ref="B66:G66"/>
    <mergeCell ref="B67:G67"/>
    <mergeCell ref="B68:J68"/>
  </mergeCells>
  <conditionalFormatting sqref="K52:N61 B38:B50 I34:N36 C26:N32 B27:B36 C37:N51 L2:N10 H23:N23 B25 A2 K11:N13 A26:A33 A37:A50 A1:N1 A14:N22 A11 C33:I33 L33:N33 A52 O1:P61">
    <cfRule type="containsText" priority="5" dxfId="0" operator="containsText" stopIfTrue="1" text="dimanche">
      <formula>NOT(ISERROR(SEARCH("dimanche",A1)))</formula>
    </cfRule>
    <cfRule type="containsText" priority="6" dxfId="0" operator="containsText" stopIfTrue="1" text="samedi">
      <formula>NOT(ISERROR(SEARCH("samedi",A1)))</formula>
    </cfRule>
  </conditionalFormatting>
  <conditionalFormatting sqref="A23:G23">
    <cfRule type="containsText" priority="3" dxfId="0" operator="containsText" stopIfTrue="1" text="dimanche">
      <formula>NOT(ISERROR(SEARCH("dimanche",A23)))</formula>
    </cfRule>
    <cfRule type="containsText" priority="4" dxfId="0" operator="containsText" stopIfTrue="1" text="samedi">
      <formula>NOT(ISERROR(SEARCH("samedi",A23)))</formula>
    </cfRule>
  </conditionalFormatting>
  <conditionalFormatting sqref="A51:B51">
    <cfRule type="containsText" priority="1" dxfId="0" operator="containsText" stopIfTrue="1" text="dimanche">
      <formula>NOT(ISERROR(SEARCH("dimanche",A51)))</formula>
    </cfRule>
    <cfRule type="containsText" priority="2" dxfId="0" operator="containsText" stopIfTrue="1" text="samedi">
      <formula>NOT(ISERROR(SEARCH("samedi",A51)))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Juridique_Frederique</dc:creator>
  <cp:keywords/>
  <dc:description/>
  <cp:lastModifiedBy>Séverine BOULLE</cp:lastModifiedBy>
  <cp:lastPrinted>2022-05-16T11:18:58Z</cp:lastPrinted>
  <dcterms:created xsi:type="dcterms:W3CDTF">2010-01-27T10:33:31Z</dcterms:created>
  <dcterms:modified xsi:type="dcterms:W3CDTF">2024-06-20T13:36:14Z</dcterms:modified>
  <cp:category/>
  <cp:version/>
  <cp:contentType/>
  <cp:contentStatus/>
</cp:coreProperties>
</file>